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5925" activeTab="1"/>
  </bookViews>
  <sheets>
    <sheet name="bs" sheetId="1" r:id="rId1"/>
    <sheet name="p&amp;l" sheetId="2" r:id="rId2"/>
    <sheet name="cashflow" sheetId="3" r:id="rId3"/>
    <sheet name="equity" sheetId="4" r:id="rId4"/>
    <sheet name="notes" sheetId="5" r:id="rId5"/>
  </sheets>
  <definedNames>
    <definedName name="_xlnm.Print_Area" localSheetId="0">'bs'!$A$1:$H$62</definedName>
    <definedName name="_xlnm.Print_Area" localSheetId="1">'p&amp;l'!$A$1:$H$53</definedName>
  </definedNames>
  <calcPr fullCalcOnLoad="1"/>
</workbook>
</file>

<file path=xl/sharedStrings.xml><?xml version="1.0" encoding="utf-8"?>
<sst xmlns="http://schemas.openxmlformats.org/spreadsheetml/2006/main" count="769" uniqueCount="485">
  <si>
    <t xml:space="preserve">B) The SC had via its letter dated 18 Janauary 2007  approved our application for extension of time for an </t>
  </si>
  <si>
    <t xml:space="preserve">AS AT </t>
  </si>
  <si>
    <t xml:space="preserve">FINANCIAL </t>
  </si>
  <si>
    <t>RM' 000</t>
  </si>
  <si>
    <t xml:space="preserve">Share Premium </t>
  </si>
  <si>
    <t xml:space="preserve"> </t>
  </si>
  <si>
    <t>PRECEDING</t>
  </si>
  <si>
    <t>Fixed Deposits with licensed banks</t>
  </si>
  <si>
    <t>Cash &amp; Bank Balances</t>
  </si>
  <si>
    <t>YEAR ENDED</t>
  </si>
  <si>
    <t>UNAUDITED</t>
  </si>
  <si>
    <t>AUDITED</t>
  </si>
  <si>
    <t>CONDENSED CONSOLIDATED BALANCE SHEET</t>
  </si>
  <si>
    <t>Revenue</t>
  </si>
  <si>
    <t>Inventories</t>
  </si>
  <si>
    <t>Share</t>
  </si>
  <si>
    <t>Capital</t>
  </si>
  <si>
    <t>Premium</t>
  </si>
  <si>
    <t>Reserve</t>
  </si>
  <si>
    <t>Profits</t>
  </si>
  <si>
    <t>Total</t>
  </si>
  <si>
    <t>RM'000</t>
  </si>
  <si>
    <t>CASH FLOWS FROM OPERATING ACTIVITIES</t>
  </si>
  <si>
    <t>Adjustments For</t>
  </si>
  <si>
    <t>UNAUDITED CONDENSED CONSOLIDATED CASH FLOW STATEMENT</t>
  </si>
  <si>
    <t>-</t>
  </si>
  <si>
    <t>Foreign</t>
  </si>
  <si>
    <t>Exchange</t>
  </si>
  <si>
    <t>Cost Of Sales</t>
  </si>
  <si>
    <t>Finance Costs</t>
  </si>
  <si>
    <t xml:space="preserve">Bank Borrowings </t>
  </si>
  <si>
    <t>Shareholders' Equity</t>
  </si>
  <si>
    <t>Trade Receivables</t>
  </si>
  <si>
    <t xml:space="preserve">Other Receivables  </t>
  </si>
  <si>
    <t>Trade Payables</t>
  </si>
  <si>
    <t>Other Payables</t>
  </si>
  <si>
    <t>Current Assets</t>
  </si>
  <si>
    <t>Current Liabilities</t>
  </si>
  <si>
    <t>Share Capital</t>
  </si>
  <si>
    <t>Minority Interest</t>
  </si>
  <si>
    <t>AE MULTI HOLDINGS BERHAD</t>
  </si>
  <si>
    <t xml:space="preserve">     Individual Quarter</t>
  </si>
  <si>
    <t>Administration Expenses</t>
  </si>
  <si>
    <t>Attributable to:</t>
  </si>
  <si>
    <t>FINANCIAL</t>
  </si>
  <si>
    <t>31-12-2005</t>
  </si>
  <si>
    <t>Non-Current Liabilities</t>
  </si>
  <si>
    <t>Balance at 1/1/2006</t>
  </si>
  <si>
    <t>On</t>
  </si>
  <si>
    <t>Consolidation</t>
  </si>
  <si>
    <t>Minority</t>
  </si>
  <si>
    <t>Interest</t>
  </si>
  <si>
    <t>Retained</t>
  </si>
  <si>
    <t xml:space="preserve"> /(Loss)</t>
  </si>
  <si>
    <t>A1.</t>
  </si>
  <si>
    <t>Basis of preparation</t>
  </si>
  <si>
    <t>A2.</t>
  </si>
  <si>
    <t>Qualified Audit Report</t>
  </si>
  <si>
    <t>A3.</t>
  </si>
  <si>
    <t>The Group's operations are normally slower in the first quarter as compared to the rest of the year as</t>
  </si>
  <si>
    <t>the major festivals usually fall in this quarter.</t>
  </si>
  <si>
    <t>A4.</t>
  </si>
  <si>
    <t>Unusual Items</t>
  </si>
  <si>
    <t>There were no unusual items affecting assets, liabilities, equity, net income , or cash flows during the</t>
  </si>
  <si>
    <t>A5.</t>
  </si>
  <si>
    <t>Material Changes In Estimates Of Amount Reported</t>
  </si>
  <si>
    <t>There were no material changes in estimates of amounts reported in the prior financial year.</t>
  </si>
  <si>
    <t>A6.</t>
  </si>
  <si>
    <t>Debt And Equity Securities</t>
  </si>
  <si>
    <t>Fluctuation</t>
  </si>
  <si>
    <t>Goodwill</t>
  </si>
  <si>
    <t>Long Term Borrowings</t>
  </si>
  <si>
    <t xml:space="preserve">Deferred Tax </t>
  </si>
  <si>
    <t>Investment In An Associated Company</t>
  </si>
  <si>
    <t>Other Investments</t>
  </si>
  <si>
    <t>Gross Profit /(Loss)</t>
  </si>
  <si>
    <t>Property, Plant &amp; Equipment</t>
  </si>
  <si>
    <t>Changes in working capital</t>
  </si>
  <si>
    <t xml:space="preserve">    Net change in current assets</t>
  </si>
  <si>
    <t xml:space="preserve">    Net change in current liabilities</t>
  </si>
  <si>
    <t>Cash generated from operation</t>
  </si>
  <si>
    <t>Interest paid</t>
  </si>
  <si>
    <t>Net cash from operating activities</t>
  </si>
  <si>
    <t>CASH FLOW FROM INVESTING ACTIVITIES</t>
  </si>
  <si>
    <t>Purchase of property , plant and equipment</t>
  </si>
  <si>
    <t>Net cash used in investing activities</t>
  </si>
  <si>
    <t>CASH FLOW FROM FINANCING ACTIVITIES</t>
  </si>
  <si>
    <t>Net change in bank borrowings</t>
  </si>
  <si>
    <t>Net cash from financing activities</t>
  </si>
  <si>
    <t>Net (Decrease)/Increase in cash and cash equivalents</t>
  </si>
  <si>
    <t xml:space="preserve">Cash and cash equivalents at beginning </t>
  </si>
  <si>
    <t xml:space="preserve">Cash and cash equivalents at end </t>
  </si>
  <si>
    <t>Cash and bank balances</t>
  </si>
  <si>
    <t>Overdraft</t>
  </si>
  <si>
    <t>Profit /(Loss) For The Period</t>
  </si>
  <si>
    <t xml:space="preserve">                              FRS    101       Presentation Of  Financial Statements</t>
  </si>
  <si>
    <t xml:space="preserve">                              FRS    102       Inventories</t>
  </si>
  <si>
    <t xml:space="preserve">                              FRS    108       Accounting Policies, Changes in Accounting Estimates And Errors</t>
  </si>
  <si>
    <t xml:space="preserve">                              FRS    110       Events After The Balance Sheet Date</t>
  </si>
  <si>
    <t xml:space="preserve">There were no issuances and repayment of debt and equity securities, shares buy-backs, share cancellation , </t>
  </si>
  <si>
    <t>A7.</t>
  </si>
  <si>
    <t>Dividends Paid</t>
  </si>
  <si>
    <t>No dividend has been paid for the financial period under review.</t>
  </si>
  <si>
    <t>A8.</t>
  </si>
  <si>
    <t>Segment Information</t>
  </si>
  <si>
    <t>Elimination</t>
  </si>
  <si>
    <t>B1.</t>
  </si>
  <si>
    <t>B2.</t>
  </si>
  <si>
    <t>B4.</t>
  </si>
  <si>
    <t>B3.</t>
  </si>
  <si>
    <t>Profit forecast</t>
  </si>
  <si>
    <t>Not applicable as no profit forecast was published.</t>
  </si>
  <si>
    <t>B5.</t>
  </si>
  <si>
    <t>Current</t>
  </si>
  <si>
    <t>Year</t>
  </si>
  <si>
    <t>Quarter</t>
  </si>
  <si>
    <t>Year to</t>
  </si>
  <si>
    <t>date</t>
  </si>
  <si>
    <t>Current year provision</t>
  </si>
  <si>
    <t>Deferred taxation</t>
  </si>
  <si>
    <t>B6.</t>
  </si>
  <si>
    <t>Sale of unquoted investments and properties</t>
  </si>
  <si>
    <t>B7.</t>
  </si>
  <si>
    <t>B8</t>
  </si>
  <si>
    <t>B9.</t>
  </si>
  <si>
    <t>Group borrowings and debt securities</t>
  </si>
  <si>
    <t>RM</t>
  </si>
  <si>
    <t>as at</t>
  </si>
  <si>
    <t>Thai Baht</t>
  </si>
  <si>
    <t xml:space="preserve">currency </t>
  </si>
  <si>
    <t>borrowings</t>
  </si>
  <si>
    <t xml:space="preserve">     Bank overdraft</t>
  </si>
  <si>
    <t xml:space="preserve">     Short term revolving credit</t>
  </si>
  <si>
    <t xml:space="preserve">     Hire purchase (current portion)</t>
  </si>
  <si>
    <t xml:space="preserve">     Term loan (current portion)</t>
  </si>
  <si>
    <t>sub-total</t>
  </si>
  <si>
    <t>Secured long term borrowings</t>
  </si>
  <si>
    <t xml:space="preserve">      Hire purchase</t>
  </si>
  <si>
    <t xml:space="preserve">      Term loan</t>
  </si>
  <si>
    <t>Total borrowings</t>
  </si>
  <si>
    <t>B10.</t>
  </si>
  <si>
    <t xml:space="preserve"> Off balance sheet financial instruments</t>
  </si>
  <si>
    <t>B11.</t>
  </si>
  <si>
    <t>Changes in material litigation</t>
  </si>
  <si>
    <t>The Group is not engaged in any material litigation as at the date of this report.</t>
  </si>
  <si>
    <t>B12.</t>
  </si>
  <si>
    <t>B13.</t>
  </si>
  <si>
    <t xml:space="preserve">    AE MULTI HOLDINGS BERHAD</t>
  </si>
  <si>
    <t>Other Income</t>
  </si>
  <si>
    <t>Selling And Marketing Expenses</t>
  </si>
  <si>
    <t>Income Tax Expense</t>
  </si>
  <si>
    <t>Proceeds from issue of shares for share options</t>
  </si>
  <si>
    <t>Effects of changes in exchange rates</t>
  </si>
  <si>
    <t>Comparison with preceding quarter's results</t>
  </si>
  <si>
    <t>Status of corporate proposals and status of utilization of proceeds raised</t>
  </si>
  <si>
    <t xml:space="preserve">                              FRS    116       Property, Plant And Equipment</t>
  </si>
  <si>
    <t>Seasonal or Cyclical Factors</t>
  </si>
  <si>
    <t>ASSETS</t>
  </si>
  <si>
    <t>TOTAL ASSETS</t>
  </si>
  <si>
    <t>EQUITY AND LIABILITIES</t>
  </si>
  <si>
    <t>TOTAL EQUITY AND LIABILITIES</t>
  </si>
  <si>
    <t>Total Liabilities</t>
  </si>
  <si>
    <t>Non-Current Assets</t>
  </si>
  <si>
    <t xml:space="preserve">                       Attributable To Equity Holders Of Parent</t>
  </si>
  <si>
    <t xml:space="preserve">                              FRS        2       Share-based Payments</t>
  </si>
  <si>
    <t xml:space="preserve">                              FRS        3       Business Combinations</t>
  </si>
  <si>
    <t xml:space="preserve">                              FRS        5       Non -current Assets Held For Sale And Discontinued Operations</t>
  </si>
  <si>
    <t xml:space="preserve">                              FRS    121       The Effects Of Changes In Foreign Exchange Rates</t>
  </si>
  <si>
    <t xml:space="preserve">The interim  financial  statements  are  unaudited  and  have  been  prepared in  compliance  with  Financial </t>
  </si>
  <si>
    <t>of Bursa Malaysia Securities Berhad ("Bursa Malaysia").</t>
  </si>
  <si>
    <t xml:space="preserve">Reporting Standards("FRS') 134 : Interim Financial Reporting and Paragraph 9.22 of the Listing Requirements </t>
  </si>
  <si>
    <t xml:space="preserve">The interim financial statements should be read in conjunction with the audited financial statements of the </t>
  </si>
  <si>
    <t xml:space="preserve">Group for the financial year ended 31 December 2005.  These  explanation  notes  attached  to  the  interim </t>
  </si>
  <si>
    <t>building element of  the  lease  at  the  inception of the lease.  Prior to 1 January 2006,  leasehold  land  was</t>
  </si>
  <si>
    <t>year ended 31 December 2005.</t>
  </si>
  <si>
    <t xml:space="preserve">understanding of the changes  in the financial position and performance of the Group  since  the  financial </t>
  </si>
  <si>
    <t>for the year ended 31 December 2005 except for the adoption of the following new and revised FRS effective</t>
  </si>
  <si>
    <t>from 1 January 2006.</t>
  </si>
  <si>
    <t xml:space="preserve">The significant accounting policies adopted are consistent with those of  the audited  financial  statements </t>
  </si>
  <si>
    <t xml:space="preserve">financial   statements  provide  an  explanation  of   events  and   transactions  that  are  significant  to   an </t>
  </si>
  <si>
    <t xml:space="preserve">The adoption of the above FRS does not have  significant  financial  impact  on  the  Group. The  principal </t>
  </si>
  <si>
    <t xml:space="preserve">effects of the changes of some accounting  policies  resulting  from  the  adoption of  the  other  new  and </t>
  </si>
  <si>
    <t xml:space="preserve">Part A - Explanatory notes in compliance with reporting requirements </t>
  </si>
  <si>
    <t>Secured short term borrowings</t>
  </si>
  <si>
    <t>increase in retained earnings.</t>
  </si>
  <si>
    <t>1.1 Changes In Accounting Policies</t>
  </si>
  <si>
    <t>b) FRS 3        Business Combination</t>
  </si>
  <si>
    <t>c) FRS 101     Presentation Of Financial Statement</t>
  </si>
  <si>
    <t>d) FRS 117     Leases</t>
  </si>
  <si>
    <t>e) FRS 140    Investment Property</t>
  </si>
  <si>
    <t>revised FRSs for the financial period beginning 1 January 2006 :</t>
  </si>
  <si>
    <t>Segment Revenue</t>
  </si>
  <si>
    <t>Printed Circuit Board</t>
  </si>
  <si>
    <t>Electronic Products</t>
  </si>
  <si>
    <t>Ink Related Business</t>
  </si>
  <si>
    <t>Investment Holdings</t>
  </si>
  <si>
    <t>Total Revenue including inter-segment sales</t>
  </si>
  <si>
    <t>Elimination of Inter-segment sales</t>
  </si>
  <si>
    <t>Segment Results</t>
  </si>
  <si>
    <t>Associate Results</t>
  </si>
  <si>
    <t xml:space="preserve">liabilities and contingent liabilities over cost of acquisitions (previously referred to as " negative goodwill" ), </t>
  </si>
  <si>
    <t>classified as property, plant and equipment and was stated at valuation less accumulated depreciation and</t>
  </si>
  <si>
    <t>Equity</t>
  </si>
  <si>
    <t>as previously stated</t>
  </si>
  <si>
    <t>effect of adopting FRS 3</t>
  </si>
  <si>
    <t>consolidation to opening</t>
  </si>
  <si>
    <t>retained profits</t>
  </si>
  <si>
    <t>At 1/1/2006 (restated)</t>
  </si>
  <si>
    <t xml:space="preserve">Foreign exchange </t>
  </si>
  <si>
    <t>Net loss for the period</t>
  </si>
  <si>
    <t>transfer reserve on</t>
  </si>
  <si>
    <t>Equity Holders Of The Parent</t>
  </si>
  <si>
    <t>(Restated)</t>
  </si>
  <si>
    <t>A9.</t>
  </si>
  <si>
    <t>Valuation Of Property, Plant And Equipment</t>
  </si>
  <si>
    <t>A10.</t>
  </si>
  <si>
    <t>Material Post Balance Sheet Events</t>
  </si>
  <si>
    <t>A11.</t>
  </si>
  <si>
    <t>Changes In The Composition Of The Group</t>
  </si>
  <si>
    <t>A12.</t>
  </si>
  <si>
    <t xml:space="preserve">Changes In Contingent Liabilities </t>
  </si>
  <si>
    <t>The corporate guarantees issued by the Company for the banking facilities granted to its subsidiaries and</t>
  </si>
  <si>
    <t>A13.</t>
  </si>
  <si>
    <t>Capital Commitments</t>
  </si>
  <si>
    <t xml:space="preserve">A14. </t>
  </si>
  <si>
    <t>Related Party Transactions</t>
  </si>
  <si>
    <t>Purchases from a company in which a director of the Company has controlling interests</t>
  </si>
  <si>
    <t xml:space="preserve">   - Amallion Enterprise Corporation</t>
  </si>
  <si>
    <t>Balance at 1/1/2005</t>
  </si>
  <si>
    <t>translation difference</t>
  </si>
  <si>
    <t>Exercise of share option</t>
  </si>
  <si>
    <t>Amortization</t>
  </si>
  <si>
    <t xml:space="preserve">As at the date of this report, the Group has yet to adopt FRS 139 - Financial Instruments : Recognition and </t>
  </si>
  <si>
    <t>1.2  Comparative</t>
  </si>
  <si>
    <t>The following comparative amounts have been restated due to the adoption of new and revised FRSs:</t>
  </si>
  <si>
    <t>Previously</t>
  </si>
  <si>
    <t>Stated</t>
  </si>
  <si>
    <t>Restated</t>
  </si>
  <si>
    <t>At 31 December 2005</t>
  </si>
  <si>
    <t>Property ,plant and equipment</t>
  </si>
  <si>
    <t>Impact on the opening balances</t>
  </si>
  <si>
    <t>Effects On :</t>
  </si>
  <si>
    <t>Retained profits / (loss)</t>
  </si>
  <si>
    <t>this standard must be applied to share options that were granted after 31 December 2004  and  had  not  yet</t>
  </si>
  <si>
    <t xml:space="preserve">The adoption of FRS 3 has  resulted  in  a  change  in  the  accounting  policy  for  goodwill.  In  prior  year, </t>
  </si>
  <si>
    <t xml:space="preserve">goodwill was amortized on a straight line basis over a period of  10  years  and  assessed for  an  indication </t>
  </si>
  <si>
    <t xml:space="preserve">of impairment  at  each  balance  sheet date.  In  accordance  with  the  FRS 3 ,  the  Group  ceasing  annual </t>
  </si>
  <si>
    <t>tested for impairment annually.  Any  impairment  loss  is  recognized  in  profit  and  loss  and  subsequent</t>
  </si>
  <si>
    <t xml:space="preserve">reversal is not allowed. The carrying amount  as  at  1  January  2006 of  RM4,011  ceased  to  be  amortized. </t>
  </si>
  <si>
    <t>Prepaid lease payments -FRS 117</t>
  </si>
  <si>
    <t>Reserve on consolidation -FRS 3</t>
  </si>
  <si>
    <t>equity holders of the parent (sen)</t>
  </si>
  <si>
    <t>Profit / (Loss) Before Taxation</t>
  </si>
  <si>
    <t>explanatory notes attached to the interim financial statements.</t>
  </si>
  <si>
    <t xml:space="preserve">The unaudited Condensed Consolidated Income Statement should be read in conjunction with the </t>
  </si>
  <si>
    <t>Investment Property</t>
  </si>
  <si>
    <t>Prepaid Lease Payments</t>
  </si>
  <si>
    <t xml:space="preserve">The unaudited Condensed Consolidated Cash Flow  Statement should be read in conjunction with </t>
  </si>
  <si>
    <t>The unaudited Condensed Consolidated Statement  of Changes In Equity should be read in conjunction with the audited</t>
  </si>
  <si>
    <t>Financial Statements for the year ended 31 December 2005 and the accompanying explanatory notes attached to the</t>
  </si>
  <si>
    <t>interim financial statements.</t>
  </si>
  <si>
    <t>Adjustment</t>
  </si>
  <si>
    <t>an allocation of the total profit or loss for the period. A similar requirement is also applicable to the statement</t>
  </si>
  <si>
    <t>The current period's presentation of the Group 's financial statements is based on the revised requirements</t>
  </si>
  <si>
    <t>of FRS 101, with the comparatives restated to conform with the current period's presentation.</t>
  </si>
  <si>
    <t>reclassification of investment properties, plant and equipment and presented as separate line in non-current</t>
  </si>
  <si>
    <t>assets.</t>
  </si>
  <si>
    <t xml:space="preserve">   Non-cash items</t>
  </si>
  <si>
    <t xml:space="preserve">   Non-operating items</t>
  </si>
  <si>
    <t>Fixed deposit with license bank</t>
  </si>
  <si>
    <t>remain unvested on 1 January 2006.</t>
  </si>
  <si>
    <t xml:space="preserve">the Group as there were no new share options granted  by  the  Company  after  31  December  2004  which </t>
  </si>
  <si>
    <t>There were no disposals of unquoted investments and properties during the period under review.</t>
  </si>
  <si>
    <t>The auditors' report on the annual financial statements for the financial year ended 31 December 2005</t>
  </si>
  <si>
    <t>was not qualified.</t>
  </si>
  <si>
    <t>There were no material events subsequent to the end of  the current financial period.</t>
  </si>
  <si>
    <t>measured at depreciation cost less any impairment losses. The adoption of this new FRS has resulted in the</t>
  </si>
  <si>
    <t>Measurement, which the effective date to be announced by the Malaysian Accounting Standard Board.</t>
  </si>
  <si>
    <t xml:space="preserve">Rental income received from a company in which directors of the Company have controlling </t>
  </si>
  <si>
    <t>interests   - Jyoto Works (M) Sdn Bhd</t>
  </si>
  <si>
    <t>Weighted average number of ordinary shares of</t>
  </si>
  <si>
    <t>Dividend Payable</t>
  </si>
  <si>
    <t>Part B - Explanatory Notes Pursuant To Appendix 9B Of The</t>
  </si>
  <si>
    <t>Listing Requirements Of Bursa Malaysia Securities Berhad</t>
  </si>
  <si>
    <t xml:space="preserve">           (Company No. 539777-D ) </t>
  </si>
  <si>
    <t>Of FRS 134 - Interim Financial Reporting</t>
  </si>
  <si>
    <t>a) FRS 2      Share-based Payment</t>
  </si>
  <si>
    <t>Preceding</t>
  </si>
  <si>
    <t>In addition to the above, the Group has also taken the option of  early  adoption  of  the  following  new and</t>
  </si>
  <si>
    <t xml:space="preserve">The adoption of the revised FRS 101 has affected the presentation of  minority  interest,  share  of  net  after </t>
  </si>
  <si>
    <t xml:space="preserve">tax results of associates and other disclosures. In  the  consolidated  balance sheet ,  minority  interests  are </t>
  </si>
  <si>
    <t>now presented with total equity. In the consolidated income statement, minority interests are  presented  as</t>
  </si>
  <si>
    <t>total recognised income and expenses for the period , showing separately the amounts attributable to equity</t>
  </si>
  <si>
    <t>holders of the parent and to minority interest.</t>
  </si>
  <si>
    <t xml:space="preserve">after  reassessment  is  now  recognized  immediately  in  profit  or  loss.  Prior  to  1  January  2006,  negative </t>
  </si>
  <si>
    <t>goodwill was recognized as consolidation reserve. In accordance with  the  transitional  provision  of  FRS 3,</t>
  </si>
  <si>
    <t xml:space="preserve">the consolidation reserve as at  1  January  2006  of  RM4,566,821  was  derecognized  with  a  corresponding </t>
  </si>
  <si>
    <t xml:space="preserve">and the recognition of  liability  for  cash  settled share-based  payments  at  the  current  fair  value  at  each </t>
  </si>
  <si>
    <t xml:space="preserve">of share-based payments until  such  payments  were  settled.  Under  the  transitional  provision  of  FRS 2, </t>
  </si>
  <si>
    <t>vested on 1 January 2006. The adoption of this standard has  not  resulted  in  any  retrospective  impact  to</t>
  </si>
  <si>
    <t xml:space="preserve">The adoption of the revised FRS 117  has  resulted  in a  change  in  the  accounting  policy  relating  to  the  </t>
  </si>
  <si>
    <t xml:space="preserve">reclassification of  leasehold   land   from  property,  plant  and  equipment  to  prepaid  leases. The  up-front  </t>
  </si>
  <si>
    <t>payments made for the leasehold land represents prepaid lease payments and  are amortized  on  a  straight-</t>
  </si>
  <si>
    <t>building in proportion to the  relative  fair values  of  the leasehold  interests  in  the  land  element  and  the</t>
  </si>
  <si>
    <t>line basis over the lease term. A lease of land and building is apportioned into a lease of  land  and  lease of</t>
  </si>
  <si>
    <t>Investment property is held to earn rental or for capital appreciation  or  both. The  investment  property  is</t>
  </si>
  <si>
    <t>There was no purchase or disposal of quoted securities for the current quarter and financial year to-date.</t>
  </si>
  <si>
    <t xml:space="preserve">                              FRS    127       Consolidated And Separate Financial Statements</t>
  </si>
  <si>
    <t xml:space="preserve">                              FRS    128       Investment In Associates</t>
  </si>
  <si>
    <t xml:space="preserve">                              FRS    131       Interest In Joint Ventures</t>
  </si>
  <si>
    <t xml:space="preserve">                              FRS    132       Financial Instruments : Disclosure And Presentation</t>
  </si>
  <si>
    <t xml:space="preserve">                              FRS    133       Earning Per Share</t>
  </si>
  <si>
    <t xml:space="preserve">                              FRS    136       Impairment Of  Assets</t>
  </si>
  <si>
    <t xml:space="preserve">                              FRS    138       Intangible Assets</t>
  </si>
  <si>
    <t xml:space="preserve">                              FRS     117       Leases</t>
  </si>
  <si>
    <t xml:space="preserve">                              FRS     124       Related Party Disclosures</t>
  </si>
  <si>
    <t xml:space="preserve">                              FRS    140       Investment Property</t>
  </si>
  <si>
    <t>Foreign currency</t>
  </si>
  <si>
    <t>translation</t>
  </si>
  <si>
    <t>Foreign Currency Fluctuation Reserve</t>
  </si>
  <si>
    <t>revised FRS s are discussed follows:-</t>
  </si>
  <si>
    <t xml:space="preserve">Under FRS 3, any excess  of   the  Group's  interest  in  their  net  fair  value  of  acquires'  identifiable  assets, </t>
  </si>
  <si>
    <t xml:space="preserve">FRS 2 requires the recognition of equity-settled share-based payments at  fair  value  at  the  date  of  grant </t>
  </si>
  <si>
    <t xml:space="preserve">the audited Financial Statements for the year ended 31 December 2005 and the accompanying </t>
  </si>
  <si>
    <t>of changes in equity. FRS 101 also require disclosure on the face of  the  statement  of  changes  in  equity,</t>
  </si>
  <si>
    <t xml:space="preserve">   Cumulative Quarter</t>
  </si>
  <si>
    <t>Accumulated Losses</t>
  </si>
  <si>
    <t>Net Assets Per Share (RM)</t>
  </si>
  <si>
    <t>review.</t>
  </si>
  <si>
    <t>Year to date</t>
  </si>
  <si>
    <t>This has the effect of reducing the amortization charges by RM286 in the current financial period to date.</t>
  </si>
  <si>
    <t>Profit/(loss) before taxation</t>
  </si>
  <si>
    <t>Proceeds from disposal of property,plant and machinery</t>
  </si>
  <si>
    <t xml:space="preserve">     Trade finance</t>
  </si>
  <si>
    <t>Represented by</t>
  </si>
  <si>
    <t>The unaudited Condensed Consolidated Balance Sheet should be read in conjunction with the</t>
  </si>
  <si>
    <t>audited financial statements for the year ended 31 December 2005 and accompanying explanatory</t>
  </si>
  <si>
    <t>notes attached to the interim financial statements.</t>
  </si>
  <si>
    <t>Page 1/11</t>
  </si>
  <si>
    <t>Page 3/11</t>
  </si>
  <si>
    <t>Page 2/11</t>
  </si>
  <si>
    <t>Page 4/11</t>
  </si>
  <si>
    <t>Page 5/11</t>
  </si>
  <si>
    <t>Page 6/11</t>
  </si>
  <si>
    <t>Page 7/11</t>
  </si>
  <si>
    <t>Page 11/11</t>
  </si>
  <si>
    <t>Performance Review</t>
  </si>
  <si>
    <t>audited financial statements for the year ended 31 December 2005 and the accompanying</t>
  </si>
  <si>
    <t>UNAUDITED CONDENSED CONSOLIDATED INCOME STATEMENTS</t>
  </si>
  <si>
    <t>PERIOD ENDED</t>
  </si>
  <si>
    <t>UNAUDITED CONDENSED CONSOLIDATED STATEMENT OF CHANGES IN EQUITY</t>
  </si>
  <si>
    <t xml:space="preserve">balance sheet date. Prior to the adoption of this  standard , the  Group did  not  recognize  the  financial  effect </t>
  </si>
  <si>
    <t xml:space="preserve">goodwill amortization. Instead, goodwill is carried at cost less accumulated impairment losses  and  is  now </t>
  </si>
  <si>
    <t>Save as disclosed below, there was no other corporate proposal being carried out during the period under</t>
  </si>
  <si>
    <t>a private placement of up to 8,000,000 new ordinary shares of RM0.50 each, representing approximately 10%</t>
  </si>
  <si>
    <t>There were no financial instruments with off balance sheet risk as at the date of this report.</t>
  </si>
  <si>
    <t xml:space="preserve"> </t>
  </si>
  <si>
    <t>Interest received</t>
  </si>
  <si>
    <t xml:space="preserve"> Profit/(Loss) Per Share</t>
  </si>
  <si>
    <t>Effect of shares issued during the period</t>
  </si>
  <si>
    <t>*Anti-dilutive in nature</t>
  </si>
  <si>
    <t>-</t>
  </si>
  <si>
    <t>shares held as treasury shares or resale of treasury shares except for the following:</t>
  </si>
  <si>
    <t xml:space="preserve">The Company has placed out the first tranche of placement shares, comprising 4,000,000 ordinary shares at an </t>
  </si>
  <si>
    <t xml:space="preserve"> </t>
  </si>
  <si>
    <t>iii) MIMB and AEM to inform SC upon completion of the proposed private placement.</t>
  </si>
  <si>
    <t>Further , the Ministry of International Trade and Industry , had vide its letter dated 25 July 2006 stated that it</t>
  </si>
  <si>
    <t>has no objection to the proposed private placement subject to the SC's approval being obtained and compliance</t>
  </si>
  <si>
    <t>ii) MIMB and AEM to submit the effective equity structure of AEM, together with the audited financial accounts</t>
  </si>
  <si>
    <t xml:space="preserve">of AEM for the financial year ended 2006. (Further equity condition may be imposed after reviewing AEM's </t>
  </si>
  <si>
    <t>Local and Foreign Intesrests.</t>
  </si>
  <si>
    <t xml:space="preserve">The proposed private placement has been approved by the Securities Commission(SC) vide its letter dated </t>
  </si>
  <si>
    <t>Proceeds from issue of shares for private placement</t>
  </si>
  <si>
    <t xml:space="preserve">with Foreign Investment Committee's  Guildeline on the Acquisition of interests , Mergers, and Take-Overs by </t>
  </si>
  <si>
    <t xml:space="preserve"> </t>
  </si>
  <si>
    <t xml:space="preserve"> -</t>
  </si>
  <si>
    <t>-</t>
  </si>
  <si>
    <t>Net profit /(loss )for the period</t>
  </si>
  <si>
    <t>* anti-dilutive in nature</t>
  </si>
  <si>
    <t>Issued of shares for private placement</t>
  </si>
  <si>
    <t>No provision for the taxation as the Group reported a loss for the current financial year to date.</t>
  </si>
  <si>
    <t>Balance at end</t>
  </si>
  <si>
    <t>RM0.50 each balance at beginning</t>
  </si>
  <si>
    <t xml:space="preserve">Attributable To Equity Holders Of The Parent </t>
  </si>
  <si>
    <t>RM'000</t>
  </si>
  <si>
    <t>within 6 months from the date of the SC approval.</t>
  </si>
  <si>
    <t>Share Of Profit/(Loss) Of Associated</t>
  </si>
  <si>
    <t>Company</t>
  </si>
  <si>
    <t>18 July 2006 subject to the following conditions:-</t>
  </si>
  <si>
    <t xml:space="preserve">equity structure upon receipt of the audited financial accounts of AEM for the next financial year period </t>
  </si>
  <si>
    <t>ie. financial year ended 2006 ); and</t>
  </si>
  <si>
    <t>of the existing issued and paid-up capital of AE Multi Holdings Berhad (AEM)</t>
  </si>
  <si>
    <t>i) Malaysian International Merchant Bank (MIMB) and AEM to fully comply with the relevant provisions in</t>
  </si>
  <si>
    <t>of Securities, in implementing the Proposed Private Placement.</t>
  </si>
  <si>
    <t xml:space="preserve">guidance  Note 8C and  other relevant  requirements under  the SC 's  Policies  and Guildelines on Issue / Offer </t>
  </si>
  <si>
    <t>FOR THE QUARTER ENDED 31 DECEMBER 2006</t>
  </si>
  <si>
    <t>31.12.06</t>
  </si>
  <si>
    <t>31.12.05</t>
  </si>
  <si>
    <t>31.12.06</t>
  </si>
  <si>
    <t>AS AT 31 DECEMBER 2006</t>
  </si>
  <si>
    <t>31-12-2006</t>
  </si>
  <si>
    <t>FOR THE PERIOD ENDED 31 DECEMBER 2006</t>
  </si>
  <si>
    <t>31/12/2006</t>
  </si>
  <si>
    <t>31/12/2005</t>
  </si>
  <si>
    <t>4th quarter ended</t>
  </si>
  <si>
    <t>31.12.2006</t>
  </si>
  <si>
    <t>As at 31/12/2006</t>
  </si>
  <si>
    <t>31.12.2005</t>
  </si>
  <si>
    <t>As at 31/12/2005</t>
  </si>
  <si>
    <t>INTERIM FINANCIAL REPORT FOR THE FOURTH QUARTER ENDED 31 DECEMBER 2006</t>
  </si>
  <si>
    <t>There were no capital commitments of the Group for the current financial period ended 31 December  2006.</t>
  </si>
  <si>
    <t>31/12/2005</t>
  </si>
  <si>
    <t>for the financial year ended 31 December 2006 as follows:</t>
  </si>
  <si>
    <t>Revaluation surplus</t>
  </si>
  <si>
    <t>Tax effect on surplus</t>
  </si>
  <si>
    <t>Revaluation deficit</t>
  </si>
  <si>
    <t xml:space="preserve">     Remarks</t>
  </si>
  <si>
    <t>A)The Company had on 7 June 2006 announced to Bursa Securities that the Company is proposed to undertake</t>
  </si>
  <si>
    <t>Tax (paid) /refund</t>
  </si>
  <si>
    <t>Acquisition of an associated company</t>
  </si>
  <si>
    <t>Directors' account</t>
  </si>
  <si>
    <t>Exceptional Items</t>
  </si>
  <si>
    <t>financial period ended 31 December 2006.</t>
  </si>
  <si>
    <t>Prospects</t>
  </si>
  <si>
    <t>cautiously optimistic that with ongoing measures of enhancing productivity , increasing sales of higher value</t>
  </si>
  <si>
    <t>added products and expanding its customers base , the  Group's performance will be improved in the coming</t>
  </si>
  <si>
    <t>financial year ending 31 December 2007.</t>
  </si>
  <si>
    <t>For the financial year ended 31 December 2006, the Group recorded consolidated revenue of  RM74 million</t>
  </si>
  <si>
    <t xml:space="preserve">                -</t>
  </si>
  <si>
    <t xml:space="preserve"> </t>
  </si>
  <si>
    <t xml:space="preserve"> </t>
  </si>
  <si>
    <t>Revaluation surplus</t>
  </si>
  <si>
    <t>Asset revaluation reserve</t>
  </si>
  <si>
    <t>shares shall be placed out in tranches to placees to be identified. The private placement should be completed</t>
  </si>
  <si>
    <t>Assets</t>
  </si>
  <si>
    <t>Revaluation</t>
  </si>
  <si>
    <t>Assets revaluation reserve</t>
  </si>
  <si>
    <t>The Group's  revenue decreased by 9% from RM20.46 million in the preceding quarter to RM18.62 million for</t>
  </si>
  <si>
    <t xml:space="preserve"> </t>
  </si>
  <si>
    <t>Reserve</t>
  </si>
  <si>
    <t>impairment losses. The leasehold land was last revalue in year  2006.</t>
  </si>
  <si>
    <t xml:space="preserve">During the financial year to date,  a total of 4,000,000 new ordinary shares of RM0.50 each were issued for </t>
  </si>
  <si>
    <t>cash pursuant to the Company's private placement at an issue price of RM0.50 per ordinary share.</t>
  </si>
  <si>
    <t xml:space="preserve">The valuation of the AE Group's landed properties have been reassessed through an independent valuer Messrs                   </t>
  </si>
  <si>
    <t>The revaluation surplus/deficit arising from the revaluation be incorporaed into the Group's financial statements</t>
  </si>
  <si>
    <t xml:space="preserve">complying with the Financial Statement Standard (FRS 116) on Property, Plant and Equipment. The Group adopts </t>
  </si>
  <si>
    <t xml:space="preserve">approved by the Securities Commission on 28 November 2001. </t>
  </si>
  <si>
    <t xml:space="preserve">a policy on revaluation at an interval of at least once in every five years. The last revaluation was done and </t>
  </si>
  <si>
    <t xml:space="preserve">which is  8% lower than the preceding year's revenue of RM80 million. The decrease in revenue was mainly </t>
  </si>
  <si>
    <t>due to the lower trading of electronic and telecommuncation components.</t>
  </si>
  <si>
    <t>as compared to the loss reported in the preceding financial year of RM5.57 million, mainly due to the Group enjoy</t>
  </si>
  <si>
    <t>a better margin from sales of higher value added products.</t>
  </si>
  <si>
    <t>the current quarter under review.  The decrease in revenue was mainly due to the lower sales of PCB products.</t>
  </si>
  <si>
    <t xml:space="preserve">The year ahead will remain a challenging  year for PCB industry. Overcoming the intense competition couple </t>
  </si>
  <si>
    <t>with the anticipation increase in cost of raw materials will be the main concerning factors. However, the Board is</t>
  </si>
  <si>
    <t xml:space="preserve">issue price of RM0.50 per placement share on 25 September 2006. The remainder 4,000,000 of the placement </t>
  </si>
  <si>
    <t>additional six (6) months from 18 January 2007 to 18 July 2007 to complete the private placement.</t>
  </si>
  <si>
    <t xml:space="preserve">The Group posted a loss before taxation of  RM2.76 million as compared to the preceding quarter profit before </t>
  </si>
  <si>
    <t>Despite the decrease in consolidated revenue, the Group recorded a lower loss before taxation of RM4.79 million</t>
  </si>
  <si>
    <t>Page 10/11</t>
  </si>
  <si>
    <t>Page 9/11</t>
  </si>
  <si>
    <t>Page 8/ 11</t>
  </si>
  <si>
    <t xml:space="preserve">No interim ordinary dividend was proposed or declared for the financial period ended 31 December 2006 (31 </t>
  </si>
  <si>
    <t>December 2005 :Nil)</t>
  </si>
  <si>
    <t>Taxation</t>
  </si>
  <si>
    <t xml:space="preserve">Raine &amp; Horne ,International Zaki &amp; Partners Sdn Bhd during the current financial period for the purpose of </t>
  </si>
  <si>
    <t xml:space="preserve">      credited to revaluation reserve</t>
  </si>
  <si>
    <t xml:space="preserve">      recognized in the income statement</t>
  </si>
  <si>
    <t xml:space="preserve">      in comply with FRS 140 Investment </t>
  </si>
  <si>
    <t xml:space="preserve">      property</t>
  </si>
  <si>
    <t>The transfer from deferred tax liability to income statement is in relation to the differences between the actual</t>
  </si>
  <si>
    <t>depreciation on the revalued properties and corresponding depreciation based on the cost of the properties.</t>
  </si>
  <si>
    <t>associated company amounting to RM34.62 million as at the date of this report.</t>
  </si>
  <si>
    <t>taxation of RM0.34 million. The Group's softer performance for the period under review was mainly due to the</t>
  </si>
  <si>
    <t>There were no changes in the composition of the Group for the current financial period ended 31 December</t>
  </si>
  <si>
    <t>allowance for doubtful debts of RM2.58 million and provision for slow moving stocks of RM0.5 million.</t>
  </si>
  <si>
    <t>Earnings /(Loss) per share attributable to</t>
  </si>
  <si>
    <t>Basic Earnings /(Loss) Per Share</t>
  </si>
  <si>
    <t>Diluted Earnings /(Loss) Per Share*</t>
  </si>
  <si>
    <t>Earnings /(Loss) After Taxation</t>
  </si>
  <si>
    <t>Basic Earnings/( Loss) Per Share (sen)</t>
  </si>
  <si>
    <t>Diluted Earnings/(Loss) Per Share (sen)*</t>
  </si>
  <si>
    <t>Date : 28 February 2007</t>
  </si>
  <si>
    <t>Purchase/disposal of quoted investments</t>
  </si>
  <si>
    <t>Issued of shares to minority insterest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</si>
</sst>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_);_(* \(#,##0.0\);_(* &quot;-&quot;??_);_(@_)"/>
    <numFmt numFmtId="177" formatCode="_(* #,##0_);_(* \(#,##0\);_(* &quot;-&quot;??_);_(@_)"/>
    <numFmt numFmtId="178" formatCode="#,##0;[Red]#,##0"/>
    <numFmt numFmtId="179" formatCode="#,##0.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);[Red]\(0.00\)"/>
    <numFmt numFmtId="186" formatCode="0.00_);\(0.00\)"/>
    <numFmt numFmtId="187" formatCode="#,##0_ "/>
    <numFmt numFmtId="188" formatCode="0_ "/>
  </numFmts>
  <fonts count="20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Verdana"/>
      <family val="2"/>
    </font>
    <font>
      <b/>
      <sz val="16"/>
      <name val="Times New Roman Tur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center"/>
    </xf>
    <xf numFmtId="15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Alignment="1" quotePrefix="1">
      <alignment horizontal="center"/>
    </xf>
    <xf numFmtId="177" fontId="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7" fontId="2" fillId="0" borderId="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37" fontId="2" fillId="0" borderId="6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center"/>
    </xf>
    <xf numFmtId="37" fontId="2" fillId="0" borderId="5" xfId="0" applyNumberFormat="1" applyFont="1" applyBorder="1" applyAlignment="1">
      <alignment horizontal="center"/>
    </xf>
    <xf numFmtId="37" fontId="2" fillId="0" borderId="7" xfId="0" applyNumberFormat="1" applyFont="1" applyBorder="1" applyAlignment="1">
      <alignment horizontal="center"/>
    </xf>
    <xf numFmtId="37" fontId="2" fillId="0" borderId="8" xfId="0" applyNumberFormat="1" applyFont="1" applyBorder="1" applyAlignment="1">
      <alignment horizontal="center"/>
    </xf>
    <xf numFmtId="37" fontId="2" fillId="0" borderId="9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7" fontId="2" fillId="0" borderId="1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wrapText="1"/>
    </xf>
    <xf numFmtId="0" fontId="17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5" fontId="15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0" fillId="0" borderId="3" xfId="0" applyBorder="1" applyAlignment="1">
      <alignment/>
    </xf>
    <xf numFmtId="0" fontId="6" fillId="0" borderId="1" xfId="0" applyFont="1" applyBorder="1" applyAlignment="1">
      <alignment/>
    </xf>
    <xf numFmtId="3" fontId="2" fillId="0" borderId="0" xfId="0" applyNumberFormat="1" applyFont="1" applyBorder="1" applyAlignment="1">
      <alignment/>
    </xf>
    <xf numFmtId="16" fontId="15" fillId="0" borderId="0" xfId="0" applyNumberFormat="1" applyFont="1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justify" vertical="top" wrapText="1"/>
    </xf>
    <xf numFmtId="3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3" fontId="18" fillId="0" borderId="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right" wrapText="1"/>
    </xf>
    <xf numFmtId="3" fontId="15" fillId="0" borderId="0" xfId="0" applyNumberFormat="1" applyFont="1" applyAlignment="1">
      <alignment/>
    </xf>
    <xf numFmtId="3" fontId="15" fillId="0" borderId="4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37" fontId="15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Alignment="1">
      <alignment horizontal="justify" vertical="top" wrapText="1"/>
    </xf>
    <xf numFmtId="14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37" fontId="15" fillId="0" borderId="14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37" fontId="15" fillId="0" borderId="0" xfId="0" applyNumberFormat="1" applyFont="1" applyAlignment="1">
      <alignment horizontal="center"/>
    </xf>
    <xf numFmtId="37" fontId="15" fillId="0" borderId="2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39" fontId="2" fillId="0" borderId="0" xfId="0" applyNumberFormat="1" applyFont="1" applyAlignment="1">
      <alignment horizontal="center"/>
    </xf>
    <xf numFmtId="37" fontId="15" fillId="0" borderId="0" xfId="0" applyNumberFormat="1" applyFont="1" applyAlignment="1">
      <alignment horizontal="right"/>
    </xf>
    <xf numFmtId="37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37" fontId="2" fillId="0" borderId="2" xfId="0" applyNumberFormat="1" applyFont="1" applyBorder="1" applyAlignment="1">
      <alignment horizontal="right"/>
    </xf>
    <xf numFmtId="15" fontId="15" fillId="0" borderId="2" xfId="0" applyNumberFormat="1" applyFont="1" applyBorder="1" applyAlignment="1">
      <alignment horizontal="center"/>
    </xf>
    <xf numFmtId="3" fontId="16" fillId="0" borderId="0" xfId="0" applyNumberFormat="1" applyFont="1" applyAlignment="1">
      <alignment/>
    </xf>
    <xf numFmtId="3" fontId="15" fillId="0" borderId="0" xfId="0" applyNumberFormat="1" applyFont="1" applyBorder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15" xfId="0" applyFont="1" applyBorder="1" applyAlignment="1">
      <alignment horizontal="center"/>
    </xf>
    <xf numFmtId="3" fontId="15" fillId="0" borderId="15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37" fontId="2" fillId="0" borderId="17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4" fillId="0" borderId="0" xfId="0" applyFont="1" applyAlignment="1">
      <alignment horizontal="right"/>
    </xf>
    <xf numFmtId="3" fontId="0" fillId="0" borderId="0" xfId="0" applyNumberFormat="1" applyAlignment="1">
      <alignment/>
    </xf>
    <xf numFmtId="37" fontId="15" fillId="0" borderId="0" xfId="0" applyNumberFormat="1" applyFont="1" applyBorder="1" applyAlignment="1">
      <alignment/>
    </xf>
    <xf numFmtId="186" fontId="2" fillId="0" borderId="0" xfId="0" applyNumberFormat="1" applyFont="1" applyAlignment="1">
      <alignment horizontal="center"/>
    </xf>
    <xf numFmtId="37" fontId="15" fillId="0" borderId="4" xfId="0" applyNumberFormat="1" applyFont="1" applyBorder="1" applyAlignment="1">
      <alignment/>
    </xf>
    <xf numFmtId="37" fontId="15" fillId="0" borderId="1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77" fontId="6" fillId="0" borderId="0" xfId="15" applyNumberFormat="1" applyFont="1" applyBorder="1" applyAlignment="1">
      <alignment/>
    </xf>
    <xf numFmtId="177" fontId="6" fillId="0" borderId="0" xfId="15" applyNumberFormat="1" applyFont="1" applyAlignment="1">
      <alignment/>
    </xf>
    <xf numFmtId="177" fontId="6" fillId="0" borderId="0" xfId="15" applyNumberFormat="1" applyFont="1" applyBorder="1" applyAlignment="1">
      <alignment horizontal="center"/>
    </xf>
    <xf numFmtId="177" fontId="6" fillId="0" borderId="0" xfId="15" applyNumberFormat="1" applyFont="1" applyAlignment="1">
      <alignment horizontal="center"/>
    </xf>
    <xf numFmtId="3" fontId="6" fillId="0" borderId="4" xfId="0" applyNumberFormat="1" applyFont="1" applyBorder="1" applyAlignment="1">
      <alignment/>
    </xf>
    <xf numFmtId="177" fontId="6" fillId="0" borderId="12" xfId="15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4" xfId="0" applyNumberFormat="1" applyFont="1" applyBorder="1" applyAlignment="1">
      <alignment/>
    </xf>
    <xf numFmtId="177" fontId="6" fillId="0" borderId="4" xfId="15" applyNumberFormat="1" applyFont="1" applyBorder="1" applyAlignment="1">
      <alignment/>
    </xf>
    <xf numFmtId="177" fontId="6" fillId="0" borderId="4" xfId="15" applyNumberFormat="1" applyFont="1" applyBorder="1" applyAlignment="1">
      <alignment horizontal="center"/>
    </xf>
    <xf numFmtId="177" fontId="6" fillId="0" borderId="0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177" fontId="6" fillId="0" borderId="2" xfId="15" applyNumberFormat="1" applyFont="1" applyBorder="1" applyAlignment="1">
      <alignment/>
    </xf>
    <xf numFmtId="177" fontId="6" fillId="0" borderId="18" xfId="15" applyNumberFormat="1" applyFont="1" applyBorder="1" applyAlignment="1">
      <alignment/>
    </xf>
    <xf numFmtId="3" fontId="6" fillId="0" borderId="0" xfId="15" applyNumberFormat="1" applyFont="1" applyBorder="1" applyAlignment="1" quotePrefix="1">
      <alignment horizontal="right"/>
    </xf>
    <xf numFmtId="3" fontId="6" fillId="0" borderId="0" xfId="15" applyNumberFormat="1" applyFont="1" applyAlignment="1">
      <alignment horizontal="right"/>
    </xf>
    <xf numFmtId="177" fontId="6" fillId="0" borderId="0" xfId="15" applyNumberFormat="1" applyFont="1" applyBorder="1" applyAlignment="1">
      <alignment horizontal="right"/>
    </xf>
    <xf numFmtId="177" fontId="6" fillId="0" borderId="0" xfId="15" applyNumberFormat="1" applyFont="1" applyAlignment="1">
      <alignment horizontal="justify"/>
    </xf>
    <xf numFmtId="43" fontId="6" fillId="0" borderId="0" xfId="15" applyNumberFormat="1" applyFont="1" applyAlignment="1">
      <alignment/>
    </xf>
    <xf numFmtId="0" fontId="6" fillId="0" borderId="0" xfId="0" applyFont="1" applyAlignment="1">
      <alignment horizontal="left"/>
    </xf>
    <xf numFmtId="3" fontId="7" fillId="0" borderId="14" xfId="0" applyNumberFormat="1" applyFont="1" applyBorder="1" applyAlignment="1">
      <alignment/>
    </xf>
    <xf numFmtId="177" fontId="7" fillId="0" borderId="0" xfId="15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186" fontId="15" fillId="0" borderId="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3" xfId="0" applyNumberFormat="1" applyFont="1" applyFill="1" applyBorder="1" applyAlignment="1">
      <alignment horizontal="center"/>
    </xf>
    <xf numFmtId="37" fontId="2" fillId="0" borderId="19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3" fontId="19" fillId="0" borderId="0" xfId="0" applyNumberFormat="1" applyFont="1" applyBorder="1" applyAlignment="1">
      <alignment horizontal="right"/>
    </xf>
    <xf numFmtId="177" fontId="6" fillId="0" borderId="12" xfId="15" applyNumberFormat="1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37" fontId="2" fillId="0" borderId="20" xfId="0" applyNumberFormat="1" applyFont="1" applyBorder="1" applyAlignment="1">
      <alignment/>
    </xf>
    <xf numFmtId="186" fontId="15" fillId="0" borderId="0" xfId="0" applyNumberFormat="1" applyFont="1" applyAlignment="1">
      <alignment horizontal="right"/>
    </xf>
    <xf numFmtId="0" fontId="15" fillId="0" borderId="4" xfId="0" applyFont="1" applyBorder="1" applyAlignment="1">
      <alignment/>
    </xf>
    <xf numFmtId="187" fontId="15" fillId="0" borderId="4" xfId="0" applyNumberFormat="1" applyFont="1" applyBorder="1" applyAlignment="1">
      <alignment/>
    </xf>
    <xf numFmtId="37" fontId="1" fillId="0" borderId="13" xfId="0" applyNumberFormat="1" applyFont="1" applyBorder="1" applyAlignment="1">
      <alignment horizontal="right"/>
    </xf>
    <xf numFmtId="15" fontId="15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right"/>
    </xf>
    <xf numFmtId="38" fontId="15" fillId="0" borderId="4" xfId="0" applyNumberFormat="1" applyFont="1" applyBorder="1" applyAlignment="1">
      <alignment/>
    </xf>
    <xf numFmtId="0" fontId="15" fillId="0" borderId="15" xfId="0" applyFont="1" applyBorder="1" applyAlignment="1">
      <alignment/>
    </xf>
    <xf numFmtId="38" fontId="15" fillId="0" borderId="0" xfId="0" applyNumberFormat="1" applyFont="1" applyAlignment="1">
      <alignment/>
    </xf>
    <xf numFmtId="37" fontId="0" fillId="0" borderId="3" xfId="0" applyNumberFormat="1" applyBorder="1" applyAlignment="1">
      <alignment horizontal="center"/>
    </xf>
    <xf numFmtId="37" fontId="2" fillId="0" borderId="2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28575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28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</xdr:col>
      <xdr:colOff>9525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628650</xdr:colOff>
      <xdr:row>28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809875" y="544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31</xdr:row>
      <xdr:rowOff>66675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067050" y="6076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46</xdr:row>
      <xdr:rowOff>76200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95525" y="896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50</xdr:row>
      <xdr:rowOff>76200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371725" y="972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50</xdr:row>
      <xdr:rowOff>76200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000375" y="972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50</xdr:row>
      <xdr:rowOff>76200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609975" y="972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50</xdr:row>
      <xdr:rowOff>76200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4248150" y="972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50</xdr:row>
      <xdr:rowOff>76200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6286500" y="972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190500</xdr:colOff>
      <xdr:row>50</xdr:row>
      <xdr:rowOff>76200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6896100" y="972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0</xdr:row>
      <xdr:rowOff>95250</xdr:rowOff>
    </xdr:from>
    <xdr:to>
      <xdr:col>1</xdr:col>
      <xdr:colOff>28575</xdr:colOff>
      <xdr:row>4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609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628650</xdr:colOff>
      <xdr:row>51</xdr:row>
      <xdr:rowOff>28575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809875" y="986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A10">
      <selection activeCell="E16" sqref="E16"/>
    </sheetView>
  </sheetViews>
  <sheetFormatPr defaultColWidth="9.140625" defaultRowHeight="12.75"/>
  <cols>
    <col min="4" max="5" width="15.57421875" style="0" customWidth="1"/>
    <col min="6" max="6" width="0.85546875" style="0" customWidth="1"/>
    <col min="7" max="7" width="14.57421875" style="0" customWidth="1"/>
  </cols>
  <sheetData>
    <row r="1" spans="2:7" ht="20.25">
      <c r="B1" s="31" t="s">
        <v>40</v>
      </c>
      <c r="E1" s="2"/>
      <c r="F1" s="2"/>
      <c r="G1" s="16"/>
    </row>
    <row r="2" spans="1:7" ht="15.75">
      <c r="A2" s="2"/>
      <c r="B2" s="18" t="s">
        <v>12</v>
      </c>
      <c r="C2" s="18"/>
      <c r="D2" s="8"/>
      <c r="E2" s="18"/>
      <c r="F2" s="18"/>
      <c r="G2" s="16"/>
    </row>
    <row r="3" spans="2:7" ht="15.75">
      <c r="B3" s="18" t="s">
        <v>399</v>
      </c>
      <c r="C3" s="18"/>
      <c r="D3" s="8"/>
      <c r="E3" s="36"/>
      <c r="F3" s="3"/>
      <c r="G3" s="14"/>
    </row>
    <row r="4" spans="1:7" ht="15">
      <c r="A4" s="2"/>
      <c r="B4" s="2"/>
      <c r="C4" s="2"/>
      <c r="D4" s="1"/>
      <c r="F4" s="3" t="s">
        <v>5</v>
      </c>
      <c r="G4" s="3" t="s">
        <v>11</v>
      </c>
    </row>
    <row r="5" spans="1:7" ht="15">
      <c r="A5" s="2"/>
      <c r="B5" s="2"/>
      <c r="C5" s="2"/>
      <c r="D5" s="1"/>
      <c r="E5" s="23" t="s">
        <v>10</v>
      </c>
      <c r="F5" s="3" t="s">
        <v>5</v>
      </c>
      <c r="G5" s="3" t="s">
        <v>1</v>
      </c>
    </row>
    <row r="6" spans="1:7" ht="15">
      <c r="A6" s="2"/>
      <c r="B6" s="2"/>
      <c r="C6" s="2"/>
      <c r="D6" s="1"/>
      <c r="E6" s="3" t="s">
        <v>1</v>
      </c>
      <c r="F6" s="3" t="s">
        <v>5</v>
      </c>
      <c r="G6" s="2" t="s">
        <v>6</v>
      </c>
    </row>
    <row r="7" spans="1:7" ht="15">
      <c r="A7" s="2"/>
      <c r="C7" s="2"/>
      <c r="D7" s="1"/>
      <c r="E7" s="3" t="s">
        <v>44</v>
      </c>
      <c r="F7" s="3" t="s">
        <v>5</v>
      </c>
      <c r="G7" s="3" t="s">
        <v>2</v>
      </c>
    </row>
    <row r="8" spans="1:7" ht="15">
      <c r="A8" s="2"/>
      <c r="B8" s="2"/>
      <c r="C8" s="2"/>
      <c r="D8" s="2"/>
      <c r="E8" s="3" t="s">
        <v>349</v>
      </c>
      <c r="F8" s="37"/>
      <c r="G8" s="3" t="s">
        <v>9</v>
      </c>
    </row>
    <row r="9" spans="1:7" ht="15.75">
      <c r="A9" s="16"/>
      <c r="B9" s="14"/>
      <c r="C9" s="14"/>
      <c r="D9" s="14"/>
      <c r="E9" s="38" t="s">
        <v>400</v>
      </c>
      <c r="F9" s="23"/>
      <c r="G9" s="38" t="s">
        <v>45</v>
      </c>
    </row>
    <row r="10" spans="1:7" ht="15.75">
      <c r="A10" s="15" t="s">
        <v>157</v>
      </c>
      <c r="B10" s="14"/>
      <c r="C10" s="14"/>
      <c r="D10" s="14"/>
      <c r="E10" s="23" t="s">
        <v>3</v>
      </c>
      <c r="F10" s="40"/>
      <c r="G10" s="23" t="s">
        <v>3</v>
      </c>
    </row>
    <row r="11" spans="1:7" ht="16.5" thickBot="1">
      <c r="A11" s="15" t="s">
        <v>162</v>
      </c>
      <c r="B11" s="14"/>
      <c r="C11" s="14"/>
      <c r="D11" s="14"/>
      <c r="E11" s="80"/>
      <c r="F11" s="40"/>
      <c r="G11" s="80" t="s">
        <v>212</v>
      </c>
    </row>
    <row r="12" spans="1:9" ht="15.75">
      <c r="A12" s="14" t="s">
        <v>76</v>
      </c>
      <c r="B12" s="14"/>
      <c r="C12" s="14"/>
      <c r="D12" s="14"/>
      <c r="E12" s="126">
        <v>36104</v>
      </c>
      <c r="F12" s="127"/>
      <c r="G12" s="128">
        <v>40284</v>
      </c>
      <c r="I12" s="121"/>
    </row>
    <row r="13" spans="1:9" ht="15.75">
      <c r="A13" s="14" t="s">
        <v>255</v>
      </c>
      <c r="B13" s="14"/>
      <c r="C13" s="14"/>
      <c r="D13" s="14"/>
      <c r="E13" s="126">
        <v>650</v>
      </c>
      <c r="F13" s="127"/>
      <c r="G13" s="128">
        <v>0</v>
      </c>
      <c r="I13" s="121"/>
    </row>
    <row r="14" spans="1:9" ht="15.75">
      <c r="A14" s="14" t="s">
        <v>256</v>
      </c>
      <c r="B14" s="14"/>
      <c r="C14" s="14"/>
      <c r="D14" s="14"/>
      <c r="E14" s="126">
        <v>1513</v>
      </c>
      <c r="F14" s="127"/>
      <c r="G14" s="128">
        <v>1541</v>
      </c>
      <c r="I14" s="121"/>
    </row>
    <row r="15" spans="1:9" ht="15.75">
      <c r="A15" s="14" t="s">
        <v>73</v>
      </c>
      <c r="B15" s="14"/>
      <c r="C15" s="14"/>
      <c r="D15" s="14"/>
      <c r="E15" s="126">
        <v>655</v>
      </c>
      <c r="F15" s="129"/>
      <c r="G15" s="130">
        <v>665</v>
      </c>
      <c r="I15" s="121"/>
    </row>
    <row r="16" spans="1:9" ht="15.75">
      <c r="A16" s="14" t="s">
        <v>74</v>
      </c>
      <c r="B16" s="14"/>
      <c r="C16" s="14"/>
      <c r="D16" s="14"/>
      <c r="E16" s="126">
        <v>788</v>
      </c>
      <c r="F16" s="129"/>
      <c r="G16" s="130">
        <v>788</v>
      </c>
      <c r="I16" s="121"/>
    </row>
    <row r="17" spans="1:9" ht="15.75">
      <c r="A17" s="14" t="s">
        <v>70</v>
      </c>
      <c r="B17" s="14"/>
      <c r="C17" s="14"/>
      <c r="D17" s="14"/>
      <c r="E17" s="126">
        <v>4</v>
      </c>
      <c r="F17" s="127"/>
      <c r="G17" s="128">
        <v>4</v>
      </c>
      <c r="I17" s="121"/>
    </row>
    <row r="18" spans="1:9" ht="15.75">
      <c r="A18" s="16"/>
      <c r="B18" s="16"/>
      <c r="C18" s="16"/>
      <c r="D18" s="16"/>
      <c r="E18" s="126"/>
      <c r="F18" s="17"/>
      <c r="G18" s="14"/>
      <c r="I18" s="121"/>
    </row>
    <row r="19" spans="1:9" ht="15.75">
      <c r="A19" s="15" t="s">
        <v>36</v>
      </c>
      <c r="B19" s="14"/>
      <c r="C19" s="14"/>
      <c r="D19" s="14"/>
      <c r="E19" s="126"/>
      <c r="F19" s="127"/>
      <c r="G19" s="128"/>
      <c r="I19" s="121"/>
    </row>
    <row r="20" spans="1:9" ht="15.75">
      <c r="A20" s="146" t="s">
        <v>14</v>
      </c>
      <c r="B20" s="146"/>
      <c r="C20" s="146"/>
      <c r="D20" s="146"/>
      <c r="E20" s="126">
        <v>24837</v>
      </c>
      <c r="F20" s="127"/>
      <c r="G20" s="128">
        <v>21486</v>
      </c>
      <c r="I20" s="121"/>
    </row>
    <row r="21" spans="1:9" ht="15.75">
      <c r="A21" s="146" t="s">
        <v>32</v>
      </c>
      <c r="B21" s="146"/>
      <c r="C21" s="146"/>
      <c r="D21" s="146"/>
      <c r="E21" s="126">
        <v>16209</v>
      </c>
      <c r="F21" s="127"/>
      <c r="G21" s="128">
        <v>19264</v>
      </c>
      <c r="I21" s="121"/>
    </row>
    <row r="22" spans="1:9" ht="15.75">
      <c r="A22" s="146" t="s">
        <v>33</v>
      </c>
      <c r="B22" s="146"/>
      <c r="C22" s="146"/>
      <c r="D22" s="146"/>
      <c r="E22" s="126">
        <v>4001</v>
      </c>
      <c r="F22" s="127"/>
      <c r="G22" s="128">
        <v>2586</v>
      </c>
      <c r="I22" s="121"/>
    </row>
    <row r="23" spans="1:10" ht="15.75">
      <c r="A23" s="146" t="s">
        <v>7</v>
      </c>
      <c r="B23" s="146"/>
      <c r="C23" s="146"/>
      <c r="D23" s="146"/>
      <c r="E23" s="126">
        <v>9</v>
      </c>
      <c r="F23" s="127"/>
      <c r="G23" s="128">
        <v>4</v>
      </c>
      <c r="I23" s="121"/>
      <c r="J23" t="s">
        <v>356</v>
      </c>
    </row>
    <row r="24" spans="1:9" ht="15.75">
      <c r="A24" s="146" t="s">
        <v>8</v>
      </c>
      <c r="B24" s="146"/>
      <c r="C24" s="146"/>
      <c r="D24" s="146"/>
      <c r="E24" s="131">
        <v>2041</v>
      </c>
      <c r="F24" s="127"/>
      <c r="G24" s="135">
        <v>1346</v>
      </c>
      <c r="I24" s="121"/>
    </row>
    <row r="25" spans="1:9" ht="15.75">
      <c r="A25" s="14"/>
      <c r="B25" s="14"/>
      <c r="C25" s="14"/>
      <c r="D25" s="14"/>
      <c r="E25" s="135">
        <f>SUM(E20:E24)</f>
        <v>47097</v>
      </c>
      <c r="F25" s="127"/>
      <c r="G25" s="135">
        <f>SUM(G20:G24)</f>
        <v>44686</v>
      </c>
      <c r="I25" s="121"/>
    </row>
    <row r="26" spans="1:9" ht="15.75">
      <c r="A26" s="14"/>
      <c r="B26" s="14"/>
      <c r="C26" s="14"/>
      <c r="D26" s="14"/>
      <c r="E26" s="127"/>
      <c r="F26" s="127"/>
      <c r="G26" s="127"/>
      <c r="I26" s="121"/>
    </row>
    <row r="27" spans="1:9" ht="16.5" thickBot="1">
      <c r="A27" s="15" t="s">
        <v>158</v>
      </c>
      <c r="B27" s="16"/>
      <c r="C27" s="16"/>
      <c r="D27" s="16"/>
      <c r="E27" s="147">
        <f>+E25+E17+E16+E15+E14+E12+E13</f>
        <v>86811</v>
      </c>
      <c r="F27" s="15"/>
      <c r="G27" s="147">
        <f>+G25+G17+G16+G15+G14+G12+G13</f>
        <v>87968</v>
      </c>
      <c r="I27" s="121"/>
    </row>
    <row r="28" ht="13.5" thickTop="1">
      <c r="I28" s="121"/>
    </row>
    <row r="29" spans="1:9" ht="15.75">
      <c r="A29" s="15" t="s">
        <v>159</v>
      </c>
      <c r="B29" s="14"/>
      <c r="C29" s="14"/>
      <c r="D29" s="14"/>
      <c r="E29" s="126"/>
      <c r="F29" s="127"/>
      <c r="G29" s="127"/>
      <c r="I29" s="121"/>
    </row>
    <row r="30" spans="1:9" ht="15.75">
      <c r="A30" s="14" t="s">
        <v>38</v>
      </c>
      <c r="B30" s="14"/>
      <c r="C30" s="14"/>
      <c r="D30" s="14"/>
      <c r="E30" s="126">
        <v>42248</v>
      </c>
      <c r="F30" s="127"/>
      <c r="G30" s="128">
        <v>40248</v>
      </c>
      <c r="I30" s="121"/>
    </row>
    <row r="31" spans="1:9" ht="15.75">
      <c r="A31" s="14" t="s">
        <v>4</v>
      </c>
      <c r="B31" s="14"/>
      <c r="C31" s="14"/>
      <c r="D31" s="14"/>
      <c r="E31" s="126">
        <v>5604</v>
      </c>
      <c r="F31" s="127"/>
      <c r="G31" s="128">
        <v>5604</v>
      </c>
      <c r="I31" s="121"/>
    </row>
    <row r="32" spans="1:9" ht="15.75">
      <c r="A32" s="14" t="s">
        <v>432</v>
      </c>
      <c r="B32" s="14"/>
      <c r="C32" s="14"/>
      <c r="D32" s="14"/>
      <c r="E32" s="126">
        <v>383</v>
      </c>
      <c r="F32" s="127"/>
      <c r="G32" s="128" t="s">
        <v>428</v>
      </c>
      <c r="I32" s="121"/>
    </row>
    <row r="33" spans="1:9" ht="15.75">
      <c r="A33" s="14" t="s">
        <v>319</v>
      </c>
      <c r="B33" s="14"/>
      <c r="C33" s="14"/>
      <c r="D33" s="14"/>
      <c r="E33" s="133">
        <v>-866</v>
      </c>
      <c r="F33" s="127"/>
      <c r="G33" s="128">
        <v>-1017</v>
      </c>
      <c r="I33" s="121"/>
    </row>
    <row r="34" spans="1:9" ht="15.75">
      <c r="A34" s="14" t="s">
        <v>326</v>
      </c>
      <c r="B34" s="14"/>
      <c r="C34" s="14"/>
      <c r="D34" s="14"/>
      <c r="E34" s="134">
        <v>-12664</v>
      </c>
      <c r="F34" s="127"/>
      <c r="G34" s="135">
        <v>-8225</v>
      </c>
      <c r="I34" s="121"/>
    </row>
    <row r="35" spans="1:9" ht="15.75">
      <c r="A35" s="15" t="s">
        <v>31</v>
      </c>
      <c r="B35" s="14"/>
      <c r="C35" s="14"/>
      <c r="D35" s="14"/>
      <c r="E35" s="128">
        <f>SUM(E30:E34)</f>
        <v>34705</v>
      </c>
      <c r="F35" s="127"/>
      <c r="G35" s="128">
        <f>SUM(G30:G34)</f>
        <v>36610</v>
      </c>
      <c r="I35" s="121"/>
    </row>
    <row r="36" spans="1:9" ht="15.75">
      <c r="A36" s="14"/>
      <c r="B36" s="14"/>
      <c r="C36" s="14"/>
      <c r="D36" s="14"/>
      <c r="E36" s="126"/>
      <c r="F36" s="127"/>
      <c r="G36" s="128"/>
      <c r="I36" s="121"/>
    </row>
    <row r="37" spans="1:9" ht="15.75">
      <c r="A37" s="15" t="s">
        <v>39</v>
      </c>
      <c r="B37" s="14"/>
      <c r="C37" s="14"/>
      <c r="D37" s="14"/>
      <c r="E37" s="131">
        <v>1050</v>
      </c>
      <c r="F37" s="127"/>
      <c r="G37" s="135">
        <v>252</v>
      </c>
      <c r="I37" s="121"/>
    </row>
    <row r="38" spans="1:9" ht="15.75">
      <c r="A38" s="15" t="s">
        <v>5</v>
      </c>
      <c r="B38" s="14"/>
      <c r="C38" s="14"/>
      <c r="D38" s="14"/>
      <c r="E38" s="136">
        <f>+E37+E35</f>
        <v>35755</v>
      </c>
      <c r="F38" s="127"/>
      <c r="G38" s="135">
        <f>+G37+G35</f>
        <v>36862</v>
      </c>
      <c r="I38" s="121"/>
    </row>
    <row r="39" spans="1:17" ht="15.75">
      <c r="A39" s="15" t="s">
        <v>46</v>
      </c>
      <c r="B39" s="16"/>
      <c r="C39" s="16"/>
      <c r="D39" s="16"/>
      <c r="E39" s="14"/>
      <c r="F39" s="14"/>
      <c r="G39" s="14"/>
      <c r="I39" s="121"/>
      <c r="K39" s="1" t="s">
        <v>5</v>
      </c>
      <c r="L39" s="2"/>
      <c r="M39" s="2"/>
      <c r="N39" s="2"/>
      <c r="O39" s="5"/>
      <c r="P39" s="41"/>
      <c r="Q39" s="39"/>
    </row>
    <row r="40" spans="1:9" ht="15.75">
      <c r="A40" s="14" t="s">
        <v>71</v>
      </c>
      <c r="B40" s="14"/>
      <c r="C40" s="14"/>
      <c r="D40" s="14"/>
      <c r="E40" s="133">
        <v>5247</v>
      </c>
      <c r="F40" s="137"/>
      <c r="G40" s="127">
        <v>7896</v>
      </c>
      <c r="I40" s="121"/>
    </row>
    <row r="41" spans="1:9" ht="16.5" thickBot="1">
      <c r="A41" s="14" t="s">
        <v>72</v>
      </c>
      <c r="B41" s="14"/>
      <c r="C41" s="14"/>
      <c r="D41" s="14"/>
      <c r="E41" s="138">
        <v>394</v>
      </c>
      <c r="F41" s="137"/>
      <c r="G41" s="139">
        <v>592</v>
      </c>
      <c r="I41" s="121"/>
    </row>
    <row r="42" spans="1:9" ht="15.75">
      <c r="A42" s="14" t="s">
        <v>5</v>
      </c>
      <c r="B42" s="14"/>
      <c r="C42" s="14"/>
      <c r="D42" s="14"/>
      <c r="E42" s="140">
        <f>+E41+E40</f>
        <v>5641</v>
      </c>
      <c r="F42" s="137"/>
      <c r="G42" s="140">
        <f>+G41+G40</f>
        <v>8488</v>
      </c>
      <c r="I42" s="121"/>
    </row>
    <row r="43" spans="1:17" ht="15.75">
      <c r="A43" s="15" t="s">
        <v>37</v>
      </c>
      <c r="B43" s="14"/>
      <c r="C43" s="14"/>
      <c r="D43" s="14"/>
      <c r="E43" s="14"/>
      <c r="F43" s="14"/>
      <c r="G43" s="128"/>
      <c r="I43" s="121"/>
      <c r="K43" s="1"/>
      <c r="L43" s="2"/>
      <c r="M43" s="2"/>
      <c r="N43" s="2"/>
      <c r="O43" s="5"/>
      <c r="P43" s="41"/>
      <c r="Q43" s="39"/>
    </row>
    <row r="44" spans="1:9" ht="15.75">
      <c r="A44" s="14" t="s">
        <v>30</v>
      </c>
      <c r="B44" s="14"/>
      <c r="C44" s="14"/>
      <c r="D44" s="14"/>
      <c r="E44" s="126">
        <v>27009</v>
      </c>
      <c r="F44" s="141"/>
      <c r="G44" s="142">
        <v>24067</v>
      </c>
      <c r="I44" s="121"/>
    </row>
    <row r="45" spans="1:9" ht="15.75">
      <c r="A45" s="14" t="s">
        <v>34</v>
      </c>
      <c r="B45" s="14"/>
      <c r="C45" s="14"/>
      <c r="D45" s="14"/>
      <c r="E45" s="126">
        <f>13956-149</f>
        <v>13807</v>
      </c>
      <c r="F45" s="143"/>
      <c r="G45" s="144">
        <v>12879</v>
      </c>
      <c r="H45" s="88" t="s">
        <v>5</v>
      </c>
      <c r="I45" s="121"/>
    </row>
    <row r="46" spans="1:9" ht="15.75">
      <c r="A46" s="14" t="s">
        <v>35</v>
      </c>
      <c r="B46" s="14"/>
      <c r="C46" s="14"/>
      <c r="D46" s="14"/>
      <c r="E46" s="131">
        <v>4599</v>
      </c>
      <c r="F46" s="127"/>
      <c r="G46" s="128">
        <f>5610+7+55</f>
        <v>5672</v>
      </c>
      <c r="I46" s="121"/>
    </row>
    <row r="47" spans="1:9" ht="15.75">
      <c r="A47" s="14"/>
      <c r="B47" s="14"/>
      <c r="C47" s="14"/>
      <c r="D47" s="14"/>
      <c r="E47" s="158">
        <f>SUM(E44:E46)</f>
        <v>45415</v>
      </c>
      <c r="F47" s="127"/>
      <c r="G47" s="132">
        <f>SUM(G44:G46)</f>
        <v>42618</v>
      </c>
      <c r="I47" s="121"/>
    </row>
    <row r="48" spans="1:9" ht="15.75">
      <c r="A48" s="14"/>
      <c r="B48" s="14"/>
      <c r="C48" s="14"/>
      <c r="D48" s="14"/>
      <c r="E48" s="126"/>
      <c r="F48" s="127"/>
      <c r="G48" s="128"/>
      <c r="I48" s="121"/>
    </row>
    <row r="49" spans="1:9" ht="15.75">
      <c r="A49" s="14" t="s">
        <v>161</v>
      </c>
      <c r="B49" s="14"/>
      <c r="C49" s="14"/>
      <c r="D49" s="14"/>
      <c r="E49" s="131">
        <f>+E47+E42</f>
        <v>51056</v>
      </c>
      <c r="F49" s="127"/>
      <c r="G49" s="131">
        <f>+G47+G42</f>
        <v>51106</v>
      </c>
      <c r="I49" s="121"/>
    </row>
    <row r="50" spans="1:9" ht="15.75">
      <c r="A50" s="14"/>
      <c r="B50" s="14"/>
      <c r="C50" s="14"/>
      <c r="D50" s="14"/>
      <c r="E50" s="13"/>
      <c r="F50" s="127"/>
      <c r="G50" s="126"/>
      <c r="H50" s="121" t="s">
        <v>5</v>
      </c>
      <c r="I50" s="121"/>
    </row>
    <row r="51" spans="1:9" ht="16.5" thickBot="1">
      <c r="A51" s="15" t="s">
        <v>160</v>
      </c>
      <c r="B51" s="14"/>
      <c r="C51" s="14"/>
      <c r="D51" s="14"/>
      <c r="E51" s="147">
        <f>+E49+E38</f>
        <v>86811</v>
      </c>
      <c r="F51" s="148"/>
      <c r="G51" s="147">
        <f>+G49+G38</f>
        <v>87968</v>
      </c>
      <c r="I51" s="121"/>
    </row>
    <row r="52" spans="1:8" ht="16.5" thickTop="1">
      <c r="A52" s="14"/>
      <c r="B52" s="14"/>
      <c r="C52" s="14"/>
      <c r="D52" s="14"/>
      <c r="E52" s="126" t="s">
        <v>5</v>
      </c>
      <c r="F52" s="127"/>
      <c r="G52" s="128"/>
      <c r="H52" s="88" t="s">
        <v>5</v>
      </c>
    </row>
    <row r="53" spans="1:7" ht="15.75">
      <c r="A53" s="15" t="s">
        <v>327</v>
      </c>
      <c r="B53" s="15"/>
      <c r="C53" s="15"/>
      <c r="D53" s="14"/>
      <c r="E53" s="145">
        <f>+E35/84496</f>
        <v>0.4107295019882598</v>
      </c>
      <c r="F53" s="14"/>
      <c r="G53" s="145">
        <f>+G35/80443</f>
        <v>0.45510485685516455</v>
      </c>
    </row>
    <row r="54" spans="5:7" ht="12.75">
      <c r="E54" s="77" t="s">
        <v>5</v>
      </c>
      <c r="F54" s="54"/>
      <c r="G54" s="77" t="s">
        <v>5</v>
      </c>
    </row>
    <row r="55" ht="12.75">
      <c r="A55" s="54" t="s">
        <v>335</v>
      </c>
    </row>
    <row r="56" ht="12.75">
      <c r="A56" s="54" t="s">
        <v>336</v>
      </c>
    </row>
    <row r="57" ht="12.75">
      <c r="A57" s="54" t="s">
        <v>337</v>
      </c>
    </row>
    <row r="58" ht="12.75">
      <c r="G58" s="106" t="s">
        <v>5</v>
      </c>
    </row>
    <row r="62" ht="12.75">
      <c r="G62" s="156" t="s">
        <v>338</v>
      </c>
    </row>
    <row r="74" ht="12.75">
      <c r="A74" t="s">
        <v>5</v>
      </c>
    </row>
  </sheetData>
  <printOptions/>
  <pageMargins left="1.25" right="0.5" top="0.5" bottom="0" header="0.5" footer="0.5"/>
  <pageSetup horizontalDpi="360" verticalDpi="36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1">
      <selection activeCell="G21" sqref="G21"/>
    </sheetView>
  </sheetViews>
  <sheetFormatPr defaultColWidth="9.140625" defaultRowHeight="12.75"/>
  <cols>
    <col min="3" max="3" width="14.140625" style="0" customWidth="1"/>
    <col min="4" max="4" width="14.28125" style="0" customWidth="1"/>
    <col min="5" max="5" width="13.8515625" style="0" customWidth="1"/>
    <col min="6" max="6" width="0.9921875" style="0" customWidth="1"/>
    <col min="7" max="7" width="13.57421875" style="0" customWidth="1"/>
    <col min="8" max="8" width="13.421875" style="0" customWidth="1"/>
  </cols>
  <sheetData>
    <row r="1" spans="1:8" ht="20.25">
      <c r="A1" s="1" t="s">
        <v>5</v>
      </c>
      <c r="B1" s="155" t="s">
        <v>40</v>
      </c>
      <c r="C1" s="18"/>
      <c r="D1" s="9"/>
      <c r="E1" s="18"/>
      <c r="F1" s="18"/>
      <c r="G1" s="2"/>
      <c r="H1" s="2"/>
    </row>
    <row r="2" spans="1:8" ht="15.75">
      <c r="A2" s="1" t="s">
        <v>5</v>
      </c>
      <c r="B2" s="15" t="s">
        <v>348</v>
      </c>
      <c r="C2" s="1"/>
      <c r="E2" s="1"/>
      <c r="F2" s="1"/>
      <c r="G2" s="2"/>
      <c r="H2" s="2"/>
    </row>
    <row r="3" spans="1:8" ht="15.75">
      <c r="A3" s="1" t="s">
        <v>5</v>
      </c>
      <c r="B3" s="15" t="s">
        <v>395</v>
      </c>
      <c r="C3" s="1"/>
      <c r="E3" s="1"/>
      <c r="F3" s="1"/>
      <c r="G3" s="2"/>
      <c r="H3" s="8" t="s">
        <v>356</v>
      </c>
    </row>
    <row r="4" spans="1:8" ht="15.75" thickBot="1">
      <c r="A4" s="2"/>
      <c r="B4" s="2"/>
      <c r="C4" s="2"/>
      <c r="D4" s="2" t="s">
        <v>5</v>
      </c>
      <c r="E4" s="2"/>
      <c r="F4" s="2" t="s">
        <v>5</v>
      </c>
      <c r="G4" s="2"/>
      <c r="H4" s="2"/>
    </row>
    <row r="5" spans="1:8" ht="16.5" thickBot="1">
      <c r="A5" s="2"/>
      <c r="B5" s="2"/>
      <c r="C5" s="2"/>
      <c r="D5" s="63" t="s">
        <v>41</v>
      </c>
      <c r="E5" s="63"/>
      <c r="F5" s="22" t="s">
        <v>5</v>
      </c>
      <c r="G5" s="63" t="s">
        <v>325</v>
      </c>
      <c r="H5" s="65"/>
    </row>
    <row r="6" spans="1:8" ht="15.75" thickBot="1">
      <c r="A6" s="2"/>
      <c r="B6" s="2"/>
      <c r="C6" s="2"/>
      <c r="D6" s="4" t="s">
        <v>396</v>
      </c>
      <c r="E6" s="4" t="s">
        <v>397</v>
      </c>
      <c r="F6" s="21"/>
      <c r="G6" s="44" t="s">
        <v>398</v>
      </c>
      <c r="H6" s="44" t="s">
        <v>397</v>
      </c>
    </row>
    <row r="7" spans="1:8" ht="15.75" thickBot="1">
      <c r="A7" s="2"/>
      <c r="B7" s="2"/>
      <c r="C7" s="2"/>
      <c r="D7" s="7" t="s">
        <v>21</v>
      </c>
      <c r="E7" s="7" t="s">
        <v>21</v>
      </c>
      <c r="F7" s="23" t="s">
        <v>5</v>
      </c>
      <c r="G7" s="7" t="s">
        <v>21</v>
      </c>
      <c r="H7" s="7" t="s">
        <v>21</v>
      </c>
    </row>
    <row r="8" spans="1:10" ht="15">
      <c r="A8" s="2" t="s">
        <v>13</v>
      </c>
      <c r="B8" s="2"/>
      <c r="C8" s="2"/>
      <c r="D8" s="35">
        <v>18619</v>
      </c>
      <c r="E8" s="35">
        <v>22709</v>
      </c>
      <c r="F8" s="10"/>
      <c r="G8" s="35">
        <v>74002</v>
      </c>
      <c r="H8" s="35">
        <v>80409</v>
      </c>
      <c r="J8" s="10"/>
    </row>
    <row r="9" spans="1:10" ht="15">
      <c r="A9" s="2"/>
      <c r="B9" s="2"/>
      <c r="C9" s="2"/>
      <c r="D9" s="35"/>
      <c r="E9" s="35"/>
      <c r="F9" s="10"/>
      <c r="G9" s="35"/>
      <c r="H9" s="35"/>
      <c r="J9" s="10"/>
    </row>
    <row r="10" spans="1:10" ht="15.75" thickBot="1">
      <c r="A10" s="2" t="s">
        <v>28</v>
      </c>
      <c r="B10" s="2"/>
      <c r="C10" s="2"/>
      <c r="D10" s="45">
        <v>-16762</v>
      </c>
      <c r="E10" s="45">
        <v>-19550</v>
      </c>
      <c r="F10" s="46"/>
      <c r="G10" s="45">
        <v>-69028</v>
      </c>
      <c r="H10" s="45">
        <v>-78012</v>
      </c>
      <c r="J10" s="46"/>
    </row>
    <row r="11" spans="1:10" ht="15">
      <c r="A11" s="2"/>
      <c r="B11" s="2"/>
      <c r="C11" s="2"/>
      <c r="D11" s="35"/>
      <c r="E11" s="35"/>
      <c r="F11" s="10"/>
      <c r="G11" s="35" t="s">
        <v>5</v>
      </c>
      <c r="H11" s="35"/>
      <c r="J11" s="10"/>
    </row>
    <row r="12" spans="1:10" ht="15">
      <c r="A12" s="2" t="s">
        <v>75</v>
      </c>
      <c r="B12" s="2"/>
      <c r="C12" s="2"/>
      <c r="D12" s="35">
        <f>+D8+D10</f>
        <v>1857</v>
      </c>
      <c r="E12" s="47">
        <f>+E8+E10</f>
        <v>3159</v>
      </c>
      <c r="F12" s="10"/>
      <c r="G12" s="35">
        <f>+G10+G8</f>
        <v>4974</v>
      </c>
      <c r="H12" s="47">
        <f>+H8+H10</f>
        <v>2397</v>
      </c>
      <c r="J12" s="46"/>
    </row>
    <row r="13" spans="1:10" ht="15">
      <c r="A13" s="2"/>
      <c r="B13" s="2"/>
      <c r="C13" s="2"/>
      <c r="D13" s="35" t="s">
        <v>5</v>
      </c>
      <c r="E13" s="35"/>
      <c r="F13" s="10"/>
      <c r="G13" s="35" t="str">
        <f>+D13</f>
        <v> </v>
      </c>
      <c r="H13" s="35"/>
      <c r="J13" s="10"/>
    </row>
    <row r="14" spans="1:10" ht="15">
      <c r="A14" s="2" t="s">
        <v>148</v>
      </c>
      <c r="B14" s="2"/>
      <c r="C14" s="2"/>
      <c r="D14" s="35">
        <v>487</v>
      </c>
      <c r="E14" s="35">
        <v>831</v>
      </c>
      <c r="F14" s="10"/>
      <c r="G14" s="35">
        <v>1284</v>
      </c>
      <c r="H14" s="35">
        <v>887</v>
      </c>
      <c r="J14" s="10"/>
    </row>
    <row r="15" spans="1:10" ht="15">
      <c r="A15" s="2"/>
      <c r="B15" s="2"/>
      <c r="C15" s="2"/>
      <c r="D15" s="35" t="s">
        <v>5</v>
      </c>
      <c r="E15" s="35"/>
      <c r="F15" s="10"/>
      <c r="G15" s="35" t="str">
        <f>+D15</f>
        <v> </v>
      </c>
      <c r="H15" s="35"/>
      <c r="J15" s="10"/>
    </row>
    <row r="16" spans="1:13" ht="15">
      <c r="A16" s="2" t="s">
        <v>42</v>
      </c>
      <c r="B16" s="2"/>
      <c r="C16" s="2"/>
      <c r="D16" s="47">
        <v>-1346</v>
      </c>
      <c r="E16" s="47">
        <v>-1853</v>
      </c>
      <c r="F16" s="46"/>
      <c r="G16" s="47">
        <v>-3851</v>
      </c>
      <c r="H16" s="47">
        <v>-4144</v>
      </c>
      <c r="I16" s="154" t="s">
        <v>356</v>
      </c>
      <c r="J16" s="46"/>
      <c r="K16" s="152" t="s">
        <v>374</v>
      </c>
      <c r="L16" s="152" t="s">
        <v>374</v>
      </c>
      <c r="M16" s="152" t="s">
        <v>374</v>
      </c>
    </row>
    <row r="17" spans="1:10" ht="15">
      <c r="A17" s="2"/>
      <c r="B17" s="2"/>
      <c r="C17" s="2"/>
      <c r="D17" s="47" t="s">
        <v>5</v>
      </c>
      <c r="E17" s="47"/>
      <c r="F17" s="46"/>
      <c r="G17" s="47" t="str">
        <f>+D17</f>
        <v> </v>
      </c>
      <c r="H17" s="47"/>
      <c r="J17" s="46"/>
    </row>
    <row r="18" spans="1:12" ht="15">
      <c r="A18" s="2" t="s">
        <v>149</v>
      </c>
      <c r="B18" s="2"/>
      <c r="C18" s="2"/>
      <c r="D18" s="47">
        <v>-3217</v>
      </c>
      <c r="E18" s="47">
        <v>-422</v>
      </c>
      <c r="F18" s="46"/>
      <c r="G18" s="47">
        <v>-4831</v>
      </c>
      <c r="H18" s="47">
        <v>-1789</v>
      </c>
      <c r="I18" s="154" t="s">
        <v>374</v>
      </c>
      <c r="J18" s="46"/>
      <c r="K18" t="s">
        <v>374</v>
      </c>
      <c r="L18" t="s">
        <v>374</v>
      </c>
    </row>
    <row r="19" spans="4:10" ht="12.75">
      <c r="D19" s="64"/>
      <c r="E19" s="64"/>
      <c r="G19" s="64"/>
      <c r="H19" s="64"/>
      <c r="J19" s="9"/>
    </row>
    <row r="20" spans="1:10" ht="12.75">
      <c r="A20" t="s">
        <v>421</v>
      </c>
      <c r="D20" s="171" t="s">
        <v>25</v>
      </c>
      <c r="E20" s="171">
        <v>-1039</v>
      </c>
      <c r="G20" s="171" t="s">
        <v>25</v>
      </c>
      <c r="H20" s="171">
        <v>-1039</v>
      </c>
      <c r="J20" s="9"/>
    </row>
    <row r="21" spans="4:10" ht="12.75">
      <c r="D21" s="64"/>
      <c r="E21" s="64"/>
      <c r="G21" s="64"/>
      <c r="H21" s="64"/>
      <c r="J21" s="9"/>
    </row>
    <row r="22" spans="1:10" ht="15">
      <c r="A22" s="2" t="s">
        <v>29</v>
      </c>
      <c r="B22" s="2"/>
      <c r="C22" s="2"/>
      <c r="D22" s="47">
        <v>-508</v>
      </c>
      <c r="E22" s="47">
        <v>-384</v>
      </c>
      <c r="F22" s="46"/>
      <c r="G22" s="47">
        <v>-2353</v>
      </c>
      <c r="H22" s="47">
        <v>-1829</v>
      </c>
      <c r="I22" s="152" t="s">
        <v>374</v>
      </c>
      <c r="J22" s="46"/>
    </row>
    <row r="23" spans="1:10" ht="15">
      <c r="A23" s="2"/>
      <c r="B23" s="2"/>
      <c r="C23" s="2"/>
      <c r="D23" s="35"/>
      <c r="E23" s="35"/>
      <c r="F23" s="10"/>
      <c r="G23" s="35" t="s">
        <v>5</v>
      </c>
      <c r="H23" s="35"/>
      <c r="J23" s="10"/>
    </row>
    <row r="24" spans="1:10" ht="15">
      <c r="A24" s="2" t="s">
        <v>386</v>
      </c>
      <c r="B24" s="2"/>
      <c r="C24" s="2"/>
      <c r="D24" s="153" t="s">
        <v>374</v>
      </c>
      <c r="E24" s="35" t="s">
        <v>25</v>
      </c>
      <c r="F24" s="10"/>
      <c r="G24" s="35" t="s">
        <v>374</v>
      </c>
      <c r="H24" s="35" t="s">
        <v>356</v>
      </c>
      <c r="J24" s="10"/>
    </row>
    <row r="25" spans="1:10" ht="15.75" thickBot="1">
      <c r="A25" s="2" t="s">
        <v>387</v>
      </c>
      <c r="B25" s="2"/>
      <c r="C25" s="2"/>
      <c r="D25" s="45">
        <v>-34</v>
      </c>
      <c r="E25" s="45">
        <v>-55</v>
      </c>
      <c r="F25" s="10"/>
      <c r="G25" s="45">
        <v>-10</v>
      </c>
      <c r="H25" s="45">
        <v>-55</v>
      </c>
      <c r="J25" s="10"/>
    </row>
    <row r="26" spans="1:10" ht="15">
      <c r="A26" s="2"/>
      <c r="B26" s="2"/>
      <c r="C26" s="2"/>
      <c r="D26" s="35"/>
      <c r="E26" s="35"/>
      <c r="F26" s="10"/>
      <c r="G26" s="35"/>
      <c r="H26" s="35"/>
      <c r="J26" s="10"/>
    </row>
    <row r="27" spans="1:10" ht="15">
      <c r="A27" s="2" t="s">
        <v>252</v>
      </c>
      <c r="B27" s="2"/>
      <c r="C27" s="2"/>
      <c r="D27" s="47">
        <f>SUM(D12:D25)</f>
        <v>-2761</v>
      </c>
      <c r="E27" s="47">
        <f>SUM(E12:E25)</f>
        <v>237</v>
      </c>
      <c r="F27" s="46"/>
      <c r="G27" s="47">
        <f>SUM(G12:G25)</f>
        <v>-4787</v>
      </c>
      <c r="H27" s="47">
        <f>SUM(H12:H25)</f>
        <v>-5572</v>
      </c>
      <c r="J27" s="46"/>
    </row>
    <row r="28" spans="1:10" ht="15">
      <c r="A28" s="2"/>
      <c r="B28" s="2"/>
      <c r="C28" s="2"/>
      <c r="D28" s="47" t="s">
        <v>374</v>
      </c>
      <c r="E28" s="47"/>
      <c r="F28" s="46"/>
      <c r="G28" s="47" t="s">
        <v>5</v>
      </c>
      <c r="H28" s="47"/>
      <c r="J28" s="46"/>
    </row>
    <row r="29" spans="1:10" ht="15">
      <c r="A29" s="2" t="s">
        <v>150</v>
      </c>
      <c r="B29" s="2"/>
      <c r="C29" s="2"/>
      <c r="D29" s="47">
        <v>369</v>
      </c>
      <c r="E29" s="47">
        <v>1241</v>
      </c>
      <c r="F29" s="46"/>
      <c r="G29" s="47">
        <v>369</v>
      </c>
      <c r="H29" s="47">
        <v>1232</v>
      </c>
      <c r="J29" s="46"/>
    </row>
    <row r="30" spans="1:10" ht="15">
      <c r="A30" s="2"/>
      <c r="B30" s="2"/>
      <c r="C30" s="2"/>
      <c r="D30" s="47"/>
      <c r="E30" s="47"/>
      <c r="F30" s="46"/>
      <c r="G30" s="47" t="s">
        <v>5</v>
      </c>
      <c r="H30" s="47"/>
      <c r="J30" s="46"/>
    </row>
    <row r="31" spans="1:10" ht="15.75" thickBot="1">
      <c r="A31" s="2" t="s">
        <v>94</v>
      </c>
      <c r="B31" s="2"/>
      <c r="C31" s="2"/>
      <c r="D31" s="45">
        <f>+D27+D29</f>
        <v>-2392</v>
      </c>
      <c r="E31" s="45">
        <f>+E27+E29</f>
        <v>1478</v>
      </c>
      <c r="F31" s="46" t="s">
        <v>5</v>
      </c>
      <c r="G31" s="45">
        <f>+G27+G29</f>
        <v>-4418</v>
      </c>
      <c r="H31" s="45">
        <f>+H27+H29</f>
        <v>-4340</v>
      </c>
      <c r="J31" s="46"/>
    </row>
    <row r="32" spans="1:10" ht="15">
      <c r="A32" s="2"/>
      <c r="B32" s="2"/>
      <c r="C32" s="2"/>
      <c r="D32" s="10"/>
      <c r="E32" s="10"/>
      <c r="F32" s="10"/>
      <c r="G32" s="10"/>
      <c r="H32" s="23"/>
      <c r="J32" s="23"/>
    </row>
    <row r="33" spans="1:10" ht="15">
      <c r="A33" s="1" t="s">
        <v>43</v>
      </c>
      <c r="B33" s="2"/>
      <c r="C33" s="2"/>
      <c r="D33" s="10" t="s">
        <v>5</v>
      </c>
      <c r="E33" s="10"/>
      <c r="F33" s="10"/>
      <c r="G33" s="10" t="s">
        <v>5</v>
      </c>
      <c r="H33" s="23"/>
      <c r="J33" s="23"/>
    </row>
    <row r="34" spans="1:10" ht="15.75" thickBot="1">
      <c r="A34" s="2"/>
      <c r="B34" s="2"/>
      <c r="C34" s="2"/>
      <c r="D34" s="23"/>
      <c r="E34" s="23"/>
      <c r="F34" s="23"/>
      <c r="G34" s="23"/>
      <c r="H34" s="23"/>
      <c r="J34" s="23"/>
    </row>
    <row r="35" spans="1:10" ht="15">
      <c r="A35" s="2" t="s">
        <v>211</v>
      </c>
      <c r="B35" s="2"/>
      <c r="C35" s="2"/>
      <c r="D35" s="48">
        <v>-2325</v>
      </c>
      <c r="E35" s="49">
        <v>1445</v>
      </c>
      <c r="F35" s="46"/>
      <c r="G35" s="48">
        <v>-4440</v>
      </c>
      <c r="H35" s="49">
        <v>-4301</v>
      </c>
      <c r="J35" s="46" t="s">
        <v>374</v>
      </c>
    </row>
    <row r="36" spans="1:10" ht="15">
      <c r="A36" s="2"/>
      <c r="B36" s="2"/>
      <c r="C36" s="2"/>
      <c r="D36" s="47" t="s">
        <v>5</v>
      </c>
      <c r="E36" s="50"/>
      <c r="F36" s="46"/>
      <c r="G36" s="47" t="s">
        <v>374</v>
      </c>
      <c r="H36" s="50" t="s">
        <v>5</v>
      </c>
      <c r="J36" s="46" t="s">
        <v>356</v>
      </c>
    </row>
    <row r="37" spans="1:10" ht="15.75" thickBot="1">
      <c r="A37" s="2" t="s">
        <v>39</v>
      </c>
      <c r="B37" s="2"/>
      <c r="C37" s="2"/>
      <c r="D37" s="45">
        <v>-67</v>
      </c>
      <c r="E37" s="51">
        <v>33</v>
      </c>
      <c r="F37" s="46"/>
      <c r="G37" s="45">
        <v>22</v>
      </c>
      <c r="H37" s="51">
        <v>-39</v>
      </c>
      <c r="J37" s="46" t="s">
        <v>374</v>
      </c>
    </row>
    <row r="38" spans="1:10" ht="15.75" thickBot="1">
      <c r="A38" s="2"/>
      <c r="B38" s="2"/>
      <c r="C38" s="2"/>
      <c r="D38" s="52">
        <f>+D37+D35</f>
        <v>-2392</v>
      </c>
      <c r="E38" s="53">
        <f>+E37+E35</f>
        <v>1478</v>
      </c>
      <c r="F38" s="46"/>
      <c r="G38" s="52">
        <f>+G37+G35</f>
        <v>-4418</v>
      </c>
      <c r="H38" s="53">
        <f>+H37+H35</f>
        <v>-4340</v>
      </c>
      <c r="J38" s="46" t="s">
        <v>356</v>
      </c>
    </row>
    <row r="39" spans="1:10" ht="16.5" thickTop="1">
      <c r="A39" s="2"/>
      <c r="B39" s="2"/>
      <c r="C39" s="2"/>
      <c r="D39" s="14"/>
      <c r="E39" s="14"/>
      <c r="F39" s="14"/>
      <c r="G39" s="14"/>
      <c r="H39" s="2"/>
      <c r="J39" s="9"/>
    </row>
    <row r="40" spans="1:10" ht="15.75">
      <c r="A40" s="2" t="s">
        <v>476</v>
      </c>
      <c r="B40" s="2"/>
      <c r="C40" s="2"/>
      <c r="D40" s="14"/>
      <c r="E40" s="14"/>
      <c r="F40" s="14"/>
      <c r="G40" s="14"/>
      <c r="H40" s="2"/>
      <c r="J40" s="9"/>
    </row>
    <row r="41" spans="1:10" ht="15">
      <c r="A41" s="2" t="s">
        <v>251</v>
      </c>
      <c r="B41" s="2"/>
      <c r="C41" s="2"/>
      <c r="D41" s="102" t="s">
        <v>5</v>
      </c>
      <c r="E41" s="102" t="s">
        <v>5</v>
      </c>
      <c r="F41" s="102" t="s">
        <v>5</v>
      </c>
      <c r="G41" s="102" t="str">
        <f>+D41</f>
        <v> </v>
      </c>
      <c r="H41" s="102" t="s">
        <v>5</v>
      </c>
      <c r="J41" s="9"/>
    </row>
    <row r="42" spans="1:8" ht="15">
      <c r="A42" s="2" t="s">
        <v>477</v>
      </c>
      <c r="B42" s="2"/>
      <c r="C42" s="2"/>
      <c r="D42" s="102">
        <v>-2.75</v>
      </c>
      <c r="E42" s="102">
        <v>1.8</v>
      </c>
      <c r="F42" s="102"/>
      <c r="G42" s="102">
        <v>-5.44</v>
      </c>
      <c r="H42" s="102">
        <v>-5.35</v>
      </c>
    </row>
    <row r="43" spans="1:8" ht="15">
      <c r="A43" s="2" t="s">
        <v>478</v>
      </c>
      <c r="B43" s="2"/>
      <c r="C43" s="2"/>
      <c r="D43" s="123" t="s">
        <v>375</v>
      </c>
      <c r="E43" s="123" t="s">
        <v>376</v>
      </c>
      <c r="F43" s="123"/>
      <c r="G43" s="123" t="s">
        <v>376</v>
      </c>
      <c r="H43" s="123" t="s">
        <v>376</v>
      </c>
    </row>
    <row r="44" spans="1:8" ht="15.75">
      <c r="A44" s="2"/>
      <c r="B44" s="2"/>
      <c r="C44" s="2"/>
      <c r="D44" s="14"/>
      <c r="E44" s="14"/>
      <c r="F44" s="14"/>
      <c r="G44" s="14"/>
      <c r="H44" s="2"/>
    </row>
    <row r="45" spans="1:8" ht="15.75">
      <c r="A45" s="2" t="s">
        <v>378</v>
      </c>
      <c r="B45" s="2"/>
      <c r="C45" s="2"/>
      <c r="D45" s="14"/>
      <c r="E45" s="14"/>
      <c r="F45" s="14"/>
      <c r="G45" s="14"/>
      <c r="H45" s="2"/>
    </row>
    <row r="46" spans="1:8" ht="15.75">
      <c r="A46" s="2"/>
      <c r="B46" s="2"/>
      <c r="C46" s="2"/>
      <c r="D46" s="14"/>
      <c r="E46" s="14"/>
      <c r="F46" s="14"/>
      <c r="G46" s="14"/>
      <c r="H46" s="2"/>
    </row>
    <row r="47" spans="1:8" ht="15.75">
      <c r="A47" s="2" t="s">
        <v>254</v>
      </c>
      <c r="B47" s="2"/>
      <c r="C47" s="2"/>
      <c r="D47" s="14"/>
      <c r="E47" s="14"/>
      <c r="F47" s="14"/>
      <c r="G47" s="14"/>
      <c r="H47" s="2"/>
    </row>
    <row r="48" spans="1:8" ht="15.75">
      <c r="A48" s="2" t="s">
        <v>347</v>
      </c>
      <c r="B48" s="2"/>
      <c r="C48" s="2"/>
      <c r="D48" s="14"/>
      <c r="E48" s="14"/>
      <c r="F48" s="14"/>
      <c r="G48" s="14"/>
      <c r="H48" s="2"/>
    </row>
    <row r="49" spans="1:8" ht="15.75">
      <c r="A49" s="2" t="s">
        <v>253</v>
      </c>
      <c r="B49" s="2"/>
      <c r="C49" s="2"/>
      <c r="D49" s="14"/>
      <c r="E49" s="14"/>
      <c r="F49" s="14"/>
      <c r="G49" s="14"/>
      <c r="H49" s="2"/>
    </row>
    <row r="50" spans="2:8" ht="15.75">
      <c r="B50" s="2"/>
      <c r="C50" s="2"/>
      <c r="D50" s="14" t="s">
        <v>5</v>
      </c>
      <c r="E50" s="14"/>
      <c r="F50" s="14"/>
      <c r="G50" s="14"/>
      <c r="H50" s="54" t="s">
        <v>340</v>
      </c>
    </row>
    <row r="52" spans="1:8" ht="15.75">
      <c r="A52" s="2"/>
      <c r="B52" s="2"/>
      <c r="C52" s="2"/>
      <c r="D52" s="14"/>
      <c r="E52" s="14"/>
      <c r="F52" s="14"/>
      <c r="G52" s="14"/>
      <c r="H52" s="2"/>
    </row>
    <row r="53" spans="1:7" ht="15.75">
      <c r="A53" s="2" t="s">
        <v>5</v>
      </c>
      <c r="B53" s="2"/>
      <c r="C53" s="2"/>
      <c r="D53" s="14"/>
      <c r="E53" s="14"/>
      <c r="F53" s="14"/>
      <c r="G53" s="14"/>
    </row>
    <row r="54" ht="12.75">
      <c r="H54" s="54" t="s">
        <v>5</v>
      </c>
    </row>
    <row r="56" spans="1:8" ht="15.75">
      <c r="A56" s="2"/>
      <c r="B56" s="2"/>
      <c r="C56" s="2"/>
      <c r="D56" s="14"/>
      <c r="E56" s="14"/>
      <c r="F56" s="14"/>
      <c r="G56" s="14"/>
      <c r="H56" s="2"/>
    </row>
    <row r="57" spans="4:7" ht="15.75">
      <c r="D57" s="16"/>
      <c r="E57" s="16"/>
      <c r="F57" s="16"/>
      <c r="G57" s="14"/>
    </row>
    <row r="59" ht="15">
      <c r="H59" s="2"/>
    </row>
    <row r="60" ht="15">
      <c r="H60" s="2"/>
    </row>
    <row r="61" ht="12.75">
      <c r="H61" s="19" t="s">
        <v>5</v>
      </c>
    </row>
  </sheetData>
  <printOptions/>
  <pageMargins left="1" right="0" top="0.5" bottom="0" header="0.5" footer="0.5"/>
  <pageSetup horizontalDpi="360" verticalDpi="36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1"/>
  <sheetViews>
    <sheetView workbookViewId="0" topLeftCell="A10">
      <selection activeCell="C24" sqref="C24"/>
    </sheetView>
  </sheetViews>
  <sheetFormatPr defaultColWidth="9.140625" defaultRowHeight="12.75"/>
  <cols>
    <col min="3" max="3" width="14.421875" style="0" customWidth="1"/>
    <col min="5" max="5" width="15.28125" style="0" customWidth="1"/>
    <col min="6" max="6" width="12.7109375" style="0" customWidth="1"/>
    <col min="7" max="7" width="13.140625" style="0" customWidth="1"/>
  </cols>
  <sheetData>
    <row r="2" spans="1:6" ht="20.25">
      <c r="A2" s="15" t="s">
        <v>5</v>
      </c>
      <c r="B2" s="20" t="s">
        <v>40</v>
      </c>
      <c r="D2" s="1"/>
      <c r="E2" s="1"/>
      <c r="F2" s="1"/>
    </row>
    <row r="3" spans="2:7" ht="14.25">
      <c r="B3" s="1" t="s">
        <v>24</v>
      </c>
      <c r="D3" s="1"/>
      <c r="E3" s="1"/>
      <c r="F3" s="1"/>
      <c r="G3" s="1"/>
    </row>
    <row r="4" spans="2:7" ht="14.25">
      <c r="B4" s="1" t="s">
        <v>401</v>
      </c>
      <c r="D4" s="1"/>
      <c r="E4" s="1"/>
      <c r="F4" s="1"/>
      <c r="G4" s="1"/>
    </row>
    <row r="5" ht="14.25">
      <c r="G5" s="1"/>
    </row>
    <row r="6" spans="1:7" ht="15">
      <c r="A6" s="1" t="s">
        <v>22</v>
      </c>
      <c r="B6" s="2"/>
      <c r="C6" s="2"/>
      <c r="D6" s="2"/>
      <c r="E6" s="2"/>
      <c r="F6" s="159" t="s">
        <v>402</v>
      </c>
      <c r="G6" s="159" t="s">
        <v>403</v>
      </c>
    </row>
    <row r="7" spans="1:7" ht="15.75" thickBot="1">
      <c r="A7" s="2"/>
      <c r="B7" s="2"/>
      <c r="C7" s="2"/>
      <c r="D7" s="2"/>
      <c r="E7" s="2" t="s">
        <v>5</v>
      </c>
      <c r="F7" s="26" t="s">
        <v>21</v>
      </c>
      <c r="G7" s="26" t="s">
        <v>21</v>
      </c>
    </row>
    <row r="8" spans="1:7" ht="15">
      <c r="A8" s="2"/>
      <c r="B8" s="2"/>
      <c r="C8" s="2"/>
      <c r="D8" s="2"/>
      <c r="E8" s="2"/>
      <c r="F8" s="27"/>
      <c r="G8" s="27"/>
    </row>
    <row r="9" spans="1:7" ht="15">
      <c r="A9" s="1" t="s">
        <v>252</v>
      </c>
      <c r="B9" s="2"/>
      <c r="C9" s="2"/>
      <c r="D9" s="2"/>
      <c r="E9" s="2"/>
      <c r="F9" s="42">
        <f>+'p&amp;l'!G27</f>
        <v>-4787</v>
      </c>
      <c r="G9" s="42">
        <v>-5572</v>
      </c>
    </row>
    <row r="10" spans="1:7" ht="15.75">
      <c r="A10" s="14" t="s">
        <v>23</v>
      </c>
      <c r="B10" s="14"/>
      <c r="C10" s="14"/>
      <c r="D10" s="14"/>
      <c r="E10" s="2"/>
      <c r="F10" s="42"/>
      <c r="G10" s="42"/>
    </row>
    <row r="11" spans="1:7" ht="15.75">
      <c r="A11" s="14" t="s">
        <v>267</v>
      </c>
      <c r="B11" s="14"/>
      <c r="C11" s="14"/>
      <c r="D11" s="14"/>
      <c r="E11" s="2"/>
      <c r="F11" s="42">
        <v>6339</v>
      </c>
      <c r="G11" s="42">
        <v>5690</v>
      </c>
    </row>
    <row r="12" spans="1:7" ht="15.75">
      <c r="A12" s="14" t="s">
        <v>268</v>
      </c>
      <c r="B12" s="14"/>
      <c r="C12" s="14"/>
      <c r="D12" s="14"/>
      <c r="E12" s="2"/>
      <c r="F12" s="43">
        <v>4663</v>
      </c>
      <c r="G12" s="43">
        <v>3174</v>
      </c>
    </row>
    <row r="13" spans="1:7" ht="15.75">
      <c r="A13" s="14" t="s">
        <v>5</v>
      </c>
      <c r="B13" s="14"/>
      <c r="C13" s="14"/>
      <c r="D13" s="14"/>
      <c r="E13" s="2"/>
      <c r="F13" s="42">
        <f>SUM(F9:F12)</f>
        <v>6215</v>
      </c>
      <c r="G13" s="42">
        <f>SUM(G9:G12)</f>
        <v>3292</v>
      </c>
    </row>
    <row r="14" spans="1:7" ht="15.75">
      <c r="A14" s="14" t="s">
        <v>77</v>
      </c>
      <c r="B14" s="14"/>
      <c r="C14" s="14"/>
      <c r="D14" s="14"/>
      <c r="E14" s="2"/>
      <c r="F14" s="42"/>
      <c r="G14" s="42"/>
    </row>
    <row r="15" spans="1:7" ht="15.75">
      <c r="A15" s="14" t="s">
        <v>78</v>
      </c>
      <c r="B15" s="14"/>
      <c r="C15" s="14"/>
      <c r="D15" s="14" t="s">
        <v>5</v>
      </c>
      <c r="E15" s="2"/>
      <c r="F15" s="42">
        <v>-4726</v>
      </c>
      <c r="G15" s="42">
        <v>8587</v>
      </c>
    </row>
    <row r="16" spans="1:7" ht="15.75">
      <c r="A16" s="14" t="s">
        <v>79</v>
      </c>
      <c r="B16" s="14"/>
      <c r="C16" s="14"/>
      <c r="D16" s="14"/>
      <c r="E16" s="2"/>
      <c r="F16" s="43">
        <v>-82</v>
      </c>
      <c r="G16" s="43">
        <v>-5710</v>
      </c>
    </row>
    <row r="17" spans="1:7" ht="15.75">
      <c r="A17" s="14" t="s">
        <v>80</v>
      </c>
      <c r="B17" s="14"/>
      <c r="C17" s="14"/>
      <c r="D17" s="14"/>
      <c r="E17" s="2"/>
      <c r="F17" s="42">
        <f>SUM(F13:F16)</f>
        <v>1407</v>
      </c>
      <c r="G17" s="42">
        <f>+G16+G15+G13</f>
        <v>6169</v>
      </c>
    </row>
    <row r="18" spans="1:7" ht="15.75">
      <c r="A18" s="14" t="s">
        <v>81</v>
      </c>
      <c r="B18" s="14"/>
      <c r="C18" s="14"/>
      <c r="D18" s="16"/>
      <c r="F18" s="42">
        <v>-1778</v>
      </c>
      <c r="G18" s="42">
        <v>-1829</v>
      </c>
    </row>
    <row r="19" spans="1:7" ht="15.75">
      <c r="A19" s="14" t="s">
        <v>418</v>
      </c>
      <c r="B19" s="14"/>
      <c r="C19" s="14"/>
      <c r="D19" s="16"/>
      <c r="F19" s="43">
        <v>126</v>
      </c>
      <c r="G19" s="43">
        <v>2</v>
      </c>
    </row>
    <row r="20" spans="1:7" ht="15.75">
      <c r="A20" s="15" t="s">
        <v>82</v>
      </c>
      <c r="B20" s="14"/>
      <c r="C20" s="14"/>
      <c r="D20" s="16"/>
      <c r="F20" s="42">
        <f>+F19+F18+F17</f>
        <v>-245</v>
      </c>
      <c r="G20" s="42">
        <f>+G19+G18+G17</f>
        <v>4342</v>
      </c>
    </row>
    <row r="21" spans="1:7" ht="15.75">
      <c r="A21" s="14" t="s">
        <v>5</v>
      </c>
      <c r="B21" s="14"/>
      <c r="C21" s="14"/>
      <c r="D21" s="16"/>
      <c r="F21" s="42"/>
      <c r="G21" s="42" t="s">
        <v>5</v>
      </c>
    </row>
    <row r="22" spans="1:7" ht="15.75">
      <c r="A22" s="15" t="s">
        <v>83</v>
      </c>
      <c r="B22" s="14"/>
      <c r="C22" s="14"/>
      <c r="D22" s="16"/>
      <c r="F22" s="42"/>
      <c r="G22" s="42" t="s">
        <v>5</v>
      </c>
    </row>
    <row r="23" spans="1:7" ht="15.75">
      <c r="A23" s="14" t="s">
        <v>484</v>
      </c>
      <c r="B23" s="14"/>
      <c r="C23" s="14"/>
      <c r="D23" s="16"/>
      <c r="F23" s="42">
        <v>776</v>
      </c>
      <c r="G23" s="82" t="s">
        <v>376</v>
      </c>
    </row>
    <row r="24" spans="1:8" ht="15.75">
      <c r="A24" s="14" t="s">
        <v>419</v>
      </c>
      <c r="B24" s="14"/>
      <c r="C24" s="14"/>
      <c r="D24" s="16"/>
      <c r="F24" s="81" t="s">
        <v>376</v>
      </c>
      <c r="G24" s="81">
        <v>-720</v>
      </c>
      <c r="H24" s="9"/>
    </row>
    <row r="25" spans="1:8" ht="15.75">
      <c r="A25" s="14" t="s">
        <v>357</v>
      </c>
      <c r="B25" s="14"/>
      <c r="C25" s="14"/>
      <c r="D25" s="16"/>
      <c r="F25" s="115">
        <v>4</v>
      </c>
      <c r="G25" s="81">
        <v>10</v>
      </c>
      <c r="H25" s="9"/>
    </row>
    <row r="26" spans="1:11" ht="15.75">
      <c r="A26" s="14" t="s">
        <v>332</v>
      </c>
      <c r="B26" s="14"/>
      <c r="C26" s="14"/>
      <c r="D26" s="16"/>
      <c r="F26" s="115">
        <v>562</v>
      </c>
      <c r="G26" s="81">
        <v>36</v>
      </c>
      <c r="H26" s="9"/>
      <c r="K26" t="s">
        <v>374</v>
      </c>
    </row>
    <row r="27" spans="1:11" ht="15.75">
      <c r="A27" s="14" t="s">
        <v>84</v>
      </c>
      <c r="B27" s="14"/>
      <c r="C27" s="14"/>
      <c r="D27" s="14"/>
      <c r="E27" s="2"/>
      <c r="F27" s="43">
        <v>-2661</v>
      </c>
      <c r="G27" s="43">
        <v>-3662</v>
      </c>
      <c r="H27" s="9" t="s">
        <v>374</v>
      </c>
      <c r="I27" t="s">
        <v>374</v>
      </c>
      <c r="J27" t="s">
        <v>374</v>
      </c>
      <c r="K27" t="s">
        <v>374</v>
      </c>
    </row>
    <row r="28" spans="1:7" ht="15.75">
      <c r="A28" s="14" t="s">
        <v>85</v>
      </c>
      <c r="B28" s="14"/>
      <c r="C28" s="14"/>
      <c r="D28" s="14"/>
      <c r="E28" s="2"/>
      <c r="F28" s="115">
        <f>SUM(F23:F27)</f>
        <v>-1319</v>
      </c>
      <c r="G28" s="115">
        <f>+G27+G26+G25+G24</f>
        <v>-4336</v>
      </c>
    </row>
    <row r="29" spans="1:7" ht="15.75">
      <c r="A29" s="14"/>
      <c r="B29" s="14"/>
      <c r="C29" s="14"/>
      <c r="D29" s="14"/>
      <c r="E29" s="2"/>
      <c r="F29" s="42"/>
      <c r="G29" s="115"/>
    </row>
    <row r="30" spans="1:7" ht="15.75">
      <c r="A30" s="15" t="s">
        <v>86</v>
      </c>
      <c r="B30" s="14"/>
      <c r="C30" s="14"/>
      <c r="D30" s="14"/>
      <c r="E30" s="2"/>
      <c r="F30" s="42"/>
      <c r="G30" s="115"/>
    </row>
    <row r="31" spans="1:7" ht="15.75">
      <c r="A31" s="14" t="s">
        <v>87</v>
      </c>
      <c r="B31" s="14"/>
      <c r="C31" s="14"/>
      <c r="D31" s="14"/>
      <c r="E31" s="2"/>
      <c r="F31" s="116">
        <v>456</v>
      </c>
      <c r="G31" s="116">
        <v>-371</v>
      </c>
    </row>
    <row r="32" spans="1:7" ht="15.75">
      <c r="A32" s="14" t="s">
        <v>420</v>
      </c>
      <c r="B32" s="14"/>
      <c r="C32" s="14"/>
      <c r="D32" s="14"/>
      <c r="E32" s="2"/>
      <c r="F32" s="172" t="s">
        <v>428</v>
      </c>
      <c r="G32" s="161">
        <v>55</v>
      </c>
    </row>
    <row r="33" spans="1:7" ht="15.75">
      <c r="A33" s="14" t="s">
        <v>372</v>
      </c>
      <c r="B33" s="14"/>
      <c r="C33" s="14"/>
      <c r="D33" s="14"/>
      <c r="E33" s="2"/>
      <c r="F33" s="161">
        <v>2000</v>
      </c>
      <c r="G33" s="161">
        <v>0</v>
      </c>
    </row>
    <row r="34" spans="1:7" ht="15.75">
      <c r="A34" s="14" t="s">
        <v>151</v>
      </c>
      <c r="E34" s="2"/>
      <c r="F34" s="117">
        <v>0</v>
      </c>
      <c r="G34" s="117">
        <v>322</v>
      </c>
    </row>
    <row r="35" spans="1:7" ht="15.75">
      <c r="A35" s="15" t="s">
        <v>88</v>
      </c>
      <c r="B35" s="14"/>
      <c r="C35" s="14"/>
      <c r="D35" s="14"/>
      <c r="E35" s="2"/>
      <c r="F35" s="115">
        <f>SUM(F31:F34)</f>
        <v>2456</v>
      </c>
      <c r="G35" s="115">
        <f>+G34+G33+G31+G32</f>
        <v>6</v>
      </c>
    </row>
    <row r="36" spans="6:7" ht="15">
      <c r="F36" s="2"/>
      <c r="G36" s="2"/>
    </row>
    <row r="37" spans="1:7" ht="15.75">
      <c r="A37" s="14" t="s">
        <v>152</v>
      </c>
      <c r="B37" s="14"/>
      <c r="C37" s="14"/>
      <c r="D37" s="14" t="s">
        <v>5</v>
      </c>
      <c r="E37" s="2"/>
      <c r="F37" s="42">
        <v>151</v>
      </c>
      <c r="G37" s="115">
        <v>499</v>
      </c>
    </row>
    <row r="38" spans="1:7" ht="15.75">
      <c r="A38" s="14" t="s">
        <v>5</v>
      </c>
      <c r="B38" s="14"/>
      <c r="C38" s="14"/>
      <c r="D38" s="14" t="s">
        <v>5</v>
      </c>
      <c r="E38" s="2"/>
      <c r="F38" s="43"/>
      <c r="G38" s="43" t="s">
        <v>5</v>
      </c>
    </row>
    <row r="39" spans="1:7" ht="15.75">
      <c r="A39" s="22" t="s">
        <v>89</v>
      </c>
      <c r="B39" s="17"/>
      <c r="C39" s="17"/>
      <c r="D39" s="17"/>
      <c r="E39" s="8"/>
      <c r="F39" s="115">
        <f>+F37+F35+F28+F20</f>
        <v>1043</v>
      </c>
      <c r="G39" s="115">
        <f>+G37+G35+G28+G20</f>
        <v>511</v>
      </c>
    </row>
    <row r="40" spans="1:7" ht="15.75">
      <c r="A40" s="17" t="s">
        <v>90</v>
      </c>
      <c r="B40" s="17"/>
      <c r="C40" s="17"/>
      <c r="D40" s="17"/>
      <c r="E40" s="8"/>
      <c r="F40" s="43">
        <v>904</v>
      </c>
      <c r="G40" s="43">
        <v>393</v>
      </c>
    </row>
    <row r="41" spans="1:7" ht="16.5" thickBot="1">
      <c r="A41" s="17" t="s">
        <v>91</v>
      </c>
      <c r="B41" s="17"/>
      <c r="C41" s="17"/>
      <c r="D41" s="17"/>
      <c r="E41" s="8"/>
      <c r="F41" s="118">
        <f>+F40+F39</f>
        <v>1947</v>
      </c>
      <c r="G41" s="118">
        <f>+G40+G39</f>
        <v>904</v>
      </c>
    </row>
    <row r="42" spans="1:7" ht="16.5" thickTop="1">
      <c r="A42" s="17"/>
      <c r="B42" s="17"/>
      <c r="C42" s="17"/>
      <c r="D42" s="17"/>
      <c r="E42" s="8"/>
      <c r="F42" s="115"/>
      <c r="G42" s="115"/>
    </row>
    <row r="43" spans="1:7" ht="15.75">
      <c r="A43" s="17" t="s">
        <v>334</v>
      </c>
      <c r="B43" s="17"/>
      <c r="C43" s="17"/>
      <c r="D43" s="17"/>
      <c r="E43" s="8"/>
      <c r="F43" s="115"/>
      <c r="G43" s="115"/>
    </row>
    <row r="44" spans="1:7" ht="15.75">
      <c r="A44" s="17" t="s">
        <v>269</v>
      </c>
      <c r="B44" s="17"/>
      <c r="C44" s="17"/>
      <c r="D44" s="17"/>
      <c r="E44" s="8"/>
      <c r="F44" s="115">
        <v>9</v>
      </c>
      <c r="G44" s="115">
        <v>4</v>
      </c>
    </row>
    <row r="45" spans="1:7" ht="15.75">
      <c r="A45" s="17" t="s">
        <v>92</v>
      </c>
      <c r="B45" s="17"/>
      <c r="C45" s="17"/>
      <c r="D45" s="17"/>
      <c r="E45" s="8"/>
      <c r="F45" s="115">
        <f>1938+103</f>
        <v>2041</v>
      </c>
      <c r="G45" s="115">
        <v>1347</v>
      </c>
    </row>
    <row r="46" spans="1:7" ht="15.75">
      <c r="A46" s="17" t="s">
        <v>93</v>
      </c>
      <c r="B46" s="17"/>
      <c r="C46" s="17"/>
      <c r="D46" s="17"/>
      <c r="E46" s="8"/>
      <c r="F46" s="43">
        <v>-103</v>
      </c>
      <c r="G46" s="43">
        <v>-447</v>
      </c>
    </row>
    <row r="47" spans="1:7" ht="16.5" thickBot="1">
      <c r="A47" s="17"/>
      <c r="B47" s="17"/>
      <c r="C47" s="17"/>
      <c r="D47" s="17"/>
      <c r="E47" s="8"/>
      <c r="F47" s="118">
        <f>+F46+F45+F44</f>
        <v>1947</v>
      </c>
      <c r="G47" s="118">
        <f>+G46+G45+G44</f>
        <v>904</v>
      </c>
    </row>
    <row r="48" spans="1:7" ht="16.5" thickTop="1">
      <c r="A48" s="17"/>
      <c r="B48" s="17"/>
      <c r="C48" s="17"/>
      <c r="D48" s="17"/>
      <c r="E48" s="8"/>
      <c r="F48" s="98" t="s">
        <v>356</v>
      </c>
      <c r="G48" s="98"/>
    </row>
    <row r="49" spans="1:7" ht="15.75">
      <c r="A49" s="2" t="s">
        <v>257</v>
      </c>
      <c r="B49" s="17"/>
      <c r="C49" s="17"/>
      <c r="D49" s="17"/>
      <c r="E49" s="8"/>
      <c r="F49" s="88"/>
      <c r="G49" s="32"/>
    </row>
    <row r="50" spans="1:7" ht="15.75">
      <c r="A50" s="2" t="s">
        <v>323</v>
      </c>
      <c r="B50" s="17"/>
      <c r="C50" s="17"/>
      <c r="D50" s="17"/>
      <c r="E50" s="8"/>
      <c r="F50" s="9"/>
      <c r="G50" s="32"/>
    </row>
    <row r="51" spans="1:7" ht="15.75">
      <c r="A51" s="2" t="s">
        <v>253</v>
      </c>
      <c r="B51" s="17"/>
      <c r="C51" s="17"/>
      <c r="D51" s="17"/>
      <c r="E51" s="8"/>
      <c r="F51" s="9"/>
      <c r="G51" s="32"/>
    </row>
    <row r="52" spans="1:7" ht="12.75">
      <c r="A52" s="9"/>
      <c r="B52" s="9"/>
      <c r="C52" s="9"/>
      <c r="D52" s="9"/>
      <c r="E52" s="9"/>
      <c r="F52" s="9"/>
      <c r="G52" s="157" t="s">
        <v>339</v>
      </c>
    </row>
    <row r="53" ht="12.75">
      <c r="G53" s="106" t="s">
        <v>5</v>
      </c>
    </row>
    <row r="56" spans="1:7" ht="15.75">
      <c r="A56" s="17"/>
      <c r="B56" s="17"/>
      <c r="C56" s="17"/>
      <c r="D56" s="17"/>
      <c r="E56" s="8"/>
      <c r="F56" s="9"/>
      <c r="G56" s="13"/>
    </row>
    <row r="57" spans="1:7" ht="15.75">
      <c r="A57" s="17"/>
      <c r="B57" s="17"/>
      <c r="C57" s="17"/>
      <c r="D57" s="17"/>
      <c r="E57" s="8"/>
      <c r="F57" s="9"/>
      <c r="G57" s="13"/>
    </row>
    <row r="58" spans="1:7" ht="15.75">
      <c r="A58" s="22"/>
      <c r="B58" s="17"/>
      <c r="C58" s="17"/>
      <c r="D58" s="17"/>
      <c r="E58" s="8"/>
      <c r="F58" s="9"/>
      <c r="G58" s="32"/>
    </row>
    <row r="60" spans="1:7" ht="15.75">
      <c r="A60" s="17"/>
      <c r="B60" s="17"/>
      <c r="C60" s="17"/>
      <c r="D60" s="17"/>
      <c r="E60" s="8"/>
      <c r="F60" s="9"/>
      <c r="G60" s="32"/>
    </row>
    <row r="62" spans="1:7" ht="15.75">
      <c r="A62" s="17"/>
      <c r="B62" s="17"/>
      <c r="C62" s="17"/>
      <c r="D62" s="17"/>
      <c r="E62" s="8"/>
      <c r="F62" s="9"/>
      <c r="G62" s="32"/>
    </row>
    <row r="63" spans="1:7" ht="15.75">
      <c r="A63" s="17"/>
      <c r="B63" s="17"/>
      <c r="C63" s="17"/>
      <c r="D63" s="17"/>
      <c r="E63" s="8"/>
      <c r="F63" s="9"/>
      <c r="G63" s="32"/>
    </row>
    <row r="64" spans="1:7" ht="15.75">
      <c r="A64" s="17"/>
      <c r="B64" s="17"/>
      <c r="C64" s="17"/>
      <c r="D64" s="17"/>
      <c r="E64" s="8"/>
      <c r="F64" s="9"/>
      <c r="G64" s="32"/>
    </row>
    <row r="65" spans="1:7" ht="15.75">
      <c r="A65" s="17"/>
      <c r="B65" s="17"/>
      <c r="C65" s="17"/>
      <c r="D65" s="17"/>
      <c r="E65" s="8"/>
      <c r="F65" s="9"/>
      <c r="G65" s="32"/>
    </row>
    <row r="66" spans="1:7" ht="15.75">
      <c r="A66" s="17"/>
      <c r="B66" s="17"/>
      <c r="C66" s="17"/>
      <c r="D66" s="17"/>
      <c r="E66" s="8"/>
      <c r="F66" s="9"/>
      <c r="G66" s="33"/>
    </row>
    <row r="67" spans="1:7" ht="15.75">
      <c r="A67" s="17"/>
      <c r="B67" s="17"/>
      <c r="C67" s="17"/>
      <c r="D67" s="17"/>
      <c r="E67" s="8"/>
      <c r="F67" s="9"/>
      <c r="G67" s="32"/>
    </row>
    <row r="68" spans="1:8" ht="15.75">
      <c r="A68" s="17"/>
      <c r="B68" s="17"/>
      <c r="C68" s="17"/>
      <c r="D68" s="17"/>
      <c r="E68" s="8"/>
      <c r="F68" s="9"/>
      <c r="G68" s="9"/>
      <c r="H68" s="32"/>
    </row>
    <row r="69" spans="1:8" ht="15.75">
      <c r="A69" s="17"/>
      <c r="B69" s="17"/>
      <c r="C69" s="17"/>
      <c r="D69" s="17"/>
      <c r="E69" s="8"/>
      <c r="F69" s="9"/>
      <c r="G69" s="9"/>
      <c r="H69" s="32"/>
    </row>
    <row r="70" spans="1:8" ht="15.75">
      <c r="A70" s="22"/>
      <c r="B70" s="17"/>
      <c r="C70" s="17"/>
      <c r="D70" s="17"/>
      <c r="E70" s="8"/>
      <c r="F70" s="9"/>
      <c r="G70" s="9"/>
      <c r="H70" s="33"/>
    </row>
    <row r="71" spans="1:8" ht="15.75">
      <c r="A71" s="22"/>
      <c r="B71" s="17"/>
      <c r="C71" s="17"/>
      <c r="D71" s="17"/>
      <c r="E71" s="8"/>
      <c r="F71" s="9"/>
      <c r="G71" s="9"/>
      <c r="H71" s="32"/>
    </row>
    <row r="72" spans="1:8" ht="12.75">
      <c r="A72" s="9"/>
      <c r="B72" s="9"/>
      <c r="C72" s="9"/>
      <c r="D72" s="9"/>
      <c r="E72" s="9"/>
      <c r="F72" s="9"/>
      <c r="G72" s="9"/>
      <c r="H72" s="32"/>
    </row>
    <row r="73" spans="1:8" ht="15.75">
      <c r="A73" s="22"/>
      <c r="B73" s="17"/>
      <c r="C73" s="17"/>
      <c r="D73" s="17"/>
      <c r="E73" s="8"/>
      <c r="F73" s="9"/>
      <c r="G73" s="9"/>
      <c r="H73" s="32"/>
    </row>
    <row r="74" spans="1:8" ht="15.75">
      <c r="A74" s="17"/>
      <c r="B74" s="17"/>
      <c r="C74" s="17"/>
      <c r="D74" s="17"/>
      <c r="E74" s="8"/>
      <c r="F74" s="9"/>
      <c r="G74" s="9"/>
      <c r="H74" s="32"/>
    </row>
    <row r="75" spans="1:8" ht="15.75">
      <c r="A75" s="22"/>
      <c r="B75" s="17"/>
      <c r="C75" s="17"/>
      <c r="D75" s="17"/>
      <c r="E75" s="8"/>
      <c r="F75" s="9"/>
      <c r="G75" s="9"/>
      <c r="H75" s="34"/>
    </row>
    <row r="76" spans="1:8" ht="15.75">
      <c r="A76" s="17"/>
      <c r="B76" s="17"/>
      <c r="C76" s="17"/>
      <c r="D76" s="17"/>
      <c r="E76" s="8"/>
      <c r="F76" s="9"/>
      <c r="G76" s="9"/>
      <c r="H76" s="32"/>
    </row>
    <row r="77" spans="1:8" ht="15.75">
      <c r="A77" s="22"/>
      <c r="B77" s="17"/>
      <c r="C77" s="17"/>
      <c r="D77" s="17"/>
      <c r="E77" s="8"/>
      <c r="F77" s="9"/>
      <c r="G77" s="9"/>
      <c r="H77" s="32"/>
    </row>
    <row r="78" spans="1:8" ht="15.75">
      <c r="A78" s="17"/>
      <c r="B78" s="17"/>
      <c r="C78" s="17"/>
      <c r="D78" s="17"/>
      <c r="E78" s="8"/>
      <c r="F78" s="9"/>
      <c r="G78" s="9"/>
      <c r="H78" s="32"/>
    </row>
    <row r="79" spans="1:8" ht="15.75">
      <c r="A79" s="17"/>
      <c r="B79" s="17"/>
      <c r="C79" s="17"/>
      <c r="D79" s="17"/>
      <c r="E79" s="8"/>
      <c r="F79" s="9"/>
      <c r="G79" s="9"/>
      <c r="H79" s="32"/>
    </row>
    <row r="80" spans="1:8" ht="15.75">
      <c r="A80" s="17"/>
      <c r="B80" s="17"/>
      <c r="C80" s="17"/>
      <c r="D80" s="17"/>
      <c r="E80" s="8"/>
      <c r="F80" s="9"/>
      <c r="G80" s="9"/>
      <c r="H80" s="32"/>
    </row>
    <row r="81" spans="1:8" ht="15.75">
      <c r="A81" s="17"/>
      <c r="B81" s="9"/>
      <c r="C81" s="9"/>
      <c r="D81" s="9"/>
      <c r="E81" s="9"/>
      <c r="F81" s="9"/>
      <c r="G81" s="9"/>
      <c r="H81" s="9"/>
    </row>
  </sheetData>
  <printOptions/>
  <pageMargins left="1.25" right="0" top="0.5" bottom="0.25" header="0.5" footer="0.5"/>
  <pageSetup horizontalDpi="360" verticalDpi="36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8"/>
  <sheetViews>
    <sheetView workbookViewId="0" topLeftCell="A44">
      <selection activeCell="A2" sqref="A2"/>
    </sheetView>
  </sheetViews>
  <sheetFormatPr defaultColWidth="9.140625" defaultRowHeight="12.75"/>
  <cols>
    <col min="2" max="2" width="23.57421875" style="0" customWidth="1"/>
    <col min="3" max="3" width="9.421875" style="0" customWidth="1"/>
    <col min="5" max="5" width="9.57421875" style="0" customWidth="1"/>
    <col min="6" max="6" width="11.28125" style="0" customWidth="1"/>
    <col min="7" max="7" width="10.28125" style="0" customWidth="1"/>
    <col min="8" max="8" width="9.00390625" style="0" customWidth="1"/>
    <col min="11" max="11" width="10.00390625" style="0" customWidth="1"/>
  </cols>
  <sheetData>
    <row r="2" spans="1:6" ht="20.25">
      <c r="A2" s="1" t="s">
        <v>5</v>
      </c>
      <c r="B2" s="20" t="s">
        <v>40</v>
      </c>
      <c r="D2" s="1"/>
      <c r="E2" s="1"/>
      <c r="F2" s="1"/>
    </row>
    <row r="3" spans="2:8" ht="14.25">
      <c r="B3" s="1" t="s">
        <v>350</v>
      </c>
      <c r="D3" s="1"/>
      <c r="E3" s="1"/>
      <c r="F3" s="1"/>
      <c r="H3" s="1"/>
    </row>
    <row r="4" spans="2:8" ht="14.25">
      <c r="B4" s="1" t="s">
        <v>395</v>
      </c>
      <c r="D4" s="1"/>
      <c r="E4" s="1"/>
      <c r="F4" s="1"/>
      <c r="G4" s="1"/>
      <c r="H4" s="1"/>
    </row>
    <row r="5" ht="14.25">
      <c r="G5" s="1"/>
    </row>
    <row r="6" spans="1:8" ht="15.75" thickBot="1">
      <c r="A6" s="2"/>
      <c r="B6" s="2"/>
      <c r="C6" s="24" t="s">
        <v>163</v>
      </c>
      <c r="D6" s="25"/>
      <c r="E6" s="25"/>
      <c r="F6" s="25"/>
      <c r="G6" s="25"/>
      <c r="H6" s="25"/>
    </row>
    <row r="7" spans="1:10" ht="15">
      <c r="A7" s="2"/>
      <c r="B7" s="2"/>
      <c r="C7" s="2"/>
      <c r="D7" s="2"/>
      <c r="E7" s="3" t="s">
        <v>26</v>
      </c>
      <c r="F7" s="3" t="s">
        <v>5</v>
      </c>
      <c r="G7" s="3" t="s">
        <v>5</v>
      </c>
      <c r="H7" s="2"/>
      <c r="I7" s="2"/>
      <c r="J7" s="2"/>
    </row>
    <row r="8" spans="1:11" ht="15">
      <c r="A8" s="1" t="s">
        <v>5</v>
      </c>
      <c r="B8" s="1"/>
      <c r="C8" s="2"/>
      <c r="D8" s="2"/>
      <c r="E8" s="3" t="s">
        <v>27</v>
      </c>
      <c r="F8" s="3" t="s">
        <v>18</v>
      </c>
      <c r="G8" s="174" t="s">
        <v>434</v>
      </c>
      <c r="H8" s="3" t="s">
        <v>52</v>
      </c>
      <c r="I8" s="2"/>
      <c r="J8" s="2"/>
      <c r="K8" s="2"/>
    </row>
    <row r="9" spans="1:11" ht="15">
      <c r="A9" s="1"/>
      <c r="B9" s="1"/>
      <c r="C9" s="3" t="s">
        <v>15</v>
      </c>
      <c r="D9" s="3" t="s">
        <v>15</v>
      </c>
      <c r="E9" s="3" t="s">
        <v>69</v>
      </c>
      <c r="F9" s="3" t="s">
        <v>48</v>
      </c>
      <c r="G9" s="3" t="s">
        <v>435</v>
      </c>
      <c r="H9" s="3" t="s">
        <v>19</v>
      </c>
      <c r="I9" s="2"/>
      <c r="J9" s="3" t="s">
        <v>50</v>
      </c>
      <c r="K9" s="3" t="s">
        <v>20</v>
      </c>
    </row>
    <row r="10" spans="1:11" ht="15">
      <c r="A10" s="1" t="s">
        <v>404</v>
      </c>
      <c r="B10" s="1"/>
      <c r="C10" s="3" t="s">
        <v>16</v>
      </c>
      <c r="D10" s="3" t="s">
        <v>17</v>
      </c>
      <c r="E10" s="3" t="s">
        <v>18</v>
      </c>
      <c r="F10" s="3" t="s">
        <v>49</v>
      </c>
      <c r="G10" s="3" t="s">
        <v>439</v>
      </c>
      <c r="H10" s="3" t="s">
        <v>53</v>
      </c>
      <c r="I10" s="3" t="s">
        <v>20</v>
      </c>
      <c r="J10" s="3" t="s">
        <v>51</v>
      </c>
      <c r="K10" s="3" t="s">
        <v>202</v>
      </c>
    </row>
    <row r="11" spans="1:11" ht="15.75" thickBot="1">
      <c r="A11" s="11" t="s">
        <v>405</v>
      </c>
      <c r="B11" s="12"/>
      <c r="C11" s="80" t="s">
        <v>21</v>
      </c>
      <c r="D11" s="80" t="s">
        <v>21</v>
      </c>
      <c r="E11" s="80" t="s">
        <v>21</v>
      </c>
      <c r="F11" s="80" t="s">
        <v>21</v>
      </c>
      <c r="G11" s="80" t="s">
        <v>21</v>
      </c>
      <c r="H11" s="80" t="s">
        <v>21</v>
      </c>
      <c r="I11" s="80" t="s">
        <v>21</v>
      </c>
      <c r="J11" s="80" t="s">
        <v>21</v>
      </c>
      <c r="K11" s="80" t="s">
        <v>21</v>
      </c>
    </row>
    <row r="12" spans="1:11" ht="15">
      <c r="A12" s="2"/>
      <c r="B12" s="2"/>
      <c r="C12" s="6"/>
      <c r="J12" s="6"/>
      <c r="K12" s="6"/>
    </row>
    <row r="13" spans="1:2" ht="15">
      <c r="A13" s="2" t="s">
        <v>47</v>
      </c>
      <c r="B13" s="2"/>
    </row>
    <row r="14" spans="1:11" ht="15">
      <c r="A14" s="2" t="s">
        <v>203</v>
      </c>
      <c r="B14" s="2"/>
      <c r="C14" s="82">
        <v>40248</v>
      </c>
      <c r="D14" s="82">
        <v>5604</v>
      </c>
      <c r="E14" s="82">
        <v>-1017</v>
      </c>
      <c r="F14" s="82">
        <v>4566</v>
      </c>
      <c r="G14" s="82">
        <v>0</v>
      </c>
      <c r="H14" s="82">
        <v>-12791</v>
      </c>
      <c r="I14" s="82">
        <f>SUM(C14:H14)</f>
        <v>36610</v>
      </c>
      <c r="J14" s="82">
        <v>252</v>
      </c>
      <c r="K14" s="82">
        <f>+J14+I14</f>
        <v>36862</v>
      </c>
    </row>
    <row r="15" spans="1:11" ht="15">
      <c r="A15" s="2" t="s">
        <v>5</v>
      </c>
      <c r="B15" s="2"/>
      <c r="C15" s="83" t="s">
        <v>5</v>
      </c>
      <c r="D15" s="86"/>
      <c r="E15" s="83" t="s">
        <v>5</v>
      </c>
      <c r="F15" s="86"/>
      <c r="H15" s="86"/>
      <c r="I15" s="86"/>
      <c r="J15" s="83" t="s">
        <v>5</v>
      </c>
      <c r="K15" s="83" t="s">
        <v>5</v>
      </c>
    </row>
    <row r="16" spans="1:11" ht="15">
      <c r="A16" s="2" t="s">
        <v>204</v>
      </c>
      <c r="B16" s="2"/>
      <c r="C16" s="82"/>
      <c r="D16" s="82"/>
      <c r="E16" s="82" t="s">
        <v>5</v>
      </c>
      <c r="F16" s="82" t="s">
        <v>5</v>
      </c>
      <c r="H16" s="82" t="s">
        <v>5</v>
      </c>
      <c r="I16" s="82"/>
      <c r="J16" s="82"/>
      <c r="K16" s="82" t="s">
        <v>5</v>
      </c>
    </row>
    <row r="17" spans="1:11" ht="15">
      <c r="A17" s="2" t="s">
        <v>210</v>
      </c>
      <c r="B17" s="2"/>
      <c r="C17" s="82"/>
      <c r="D17" s="82"/>
      <c r="E17" s="82" t="s">
        <v>5</v>
      </c>
      <c r="F17" s="82"/>
      <c r="H17" s="82"/>
      <c r="I17" s="82"/>
      <c r="J17" s="82"/>
      <c r="K17" s="82"/>
    </row>
    <row r="18" spans="1:11" ht="15">
      <c r="A18" s="2" t="s">
        <v>205</v>
      </c>
      <c r="B18" s="2"/>
      <c r="C18" s="82"/>
      <c r="D18" s="82"/>
      <c r="E18" s="82"/>
      <c r="F18" s="82"/>
      <c r="H18" s="82"/>
      <c r="I18" s="82"/>
      <c r="J18" s="82" t="s">
        <v>5</v>
      </c>
      <c r="K18" s="82" t="s">
        <v>5</v>
      </c>
    </row>
    <row r="19" spans="1:11" ht="15.75" thickBot="1">
      <c r="A19" s="2" t="s">
        <v>206</v>
      </c>
      <c r="B19" s="2"/>
      <c r="C19" s="108"/>
      <c r="D19" s="108"/>
      <c r="E19" s="108"/>
      <c r="F19" s="108">
        <v>-4566</v>
      </c>
      <c r="G19" s="25"/>
      <c r="H19" s="108">
        <v>4566</v>
      </c>
      <c r="I19" s="108">
        <f>+H19+F19</f>
        <v>0</v>
      </c>
      <c r="J19" s="108"/>
      <c r="K19" s="108" t="s">
        <v>5</v>
      </c>
    </row>
    <row r="20" spans="1:11" ht="18.75" customHeight="1">
      <c r="A20" s="2" t="s">
        <v>207</v>
      </c>
      <c r="B20" s="2"/>
      <c r="C20" s="82">
        <f>SUM(C14:C19)</f>
        <v>40248</v>
      </c>
      <c r="D20" s="82">
        <f>SUM(D14:D19)</f>
        <v>5604</v>
      </c>
      <c r="E20" s="82">
        <f>SUM(E14:E19)</f>
        <v>-1017</v>
      </c>
      <c r="F20" s="82">
        <f>SUM(F14:F19)</f>
        <v>0</v>
      </c>
      <c r="H20" s="82">
        <f>SUM(H14:H19)</f>
        <v>-8225</v>
      </c>
      <c r="I20" s="82">
        <f>SUM(I14:I19)</f>
        <v>36610</v>
      </c>
      <c r="J20" s="82">
        <f>SUM(J14:J19)</f>
        <v>252</v>
      </c>
      <c r="K20" s="82">
        <f>SUM(K14:K19)</f>
        <v>36862</v>
      </c>
    </row>
    <row r="21" spans="1:11" ht="15">
      <c r="A21" s="2" t="s">
        <v>5</v>
      </c>
      <c r="B21" s="2"/>
      <c r="C21" s="82" t="s">
        <v>5</v>
      </c>
      <c r="D21" s="82"/>
      <c r="E21" s="82"/>
      <c r="F21" s="82"/>
      <c r="H21" s="82"/>
      <c r="I21" s="82"/>
      <c r="J21" s="82" t="s">
        <v>5</v>
      </c>
      <c r="K21" s="82" t="s">
        <v>5</v>
      </c>
    </row>
    <row r="22" spans="1:11" ht="15">
      <c r="A22" s="2" t="s">
        <v>317</v>
      </c>
      <c r="B22" s="2"/>
      <c r="C22" s="82"/>
      <c r="D22" s="82"/>
      <c r="E22" s="82"/>
      <c r="F22" s="82"/>
      <c r="H22" s="82"/>
      <c r="I22" s="82"/>
      <c r="J22" s="82"/>
      <c r="K22" s="82"/>
    </row>
    <row r="23" spans="1:11" ht="15">
      <c r="A23" s="2" t="s">
        <v>318</v>
      </c>
      <c r="B23" s="2"/>
      <c r="C23" s="82" t="s">
        <v>5</v>
      </c>
      <c r="D23" s="82"/>
      <c r="E23" s="82">
        <v>151</v>
      </c>
      <c r="F23" s="82"/>
      <c r="H23" s="82"/>
      <c r="I23" s="82">
        <f>+E23</f>
        <v>151</v>
      </c>
      <c r="J23" s="82" t="s">
        <v>5</v>
      </c>
      <c r="K23" s="82">
        <f>+I23</f>
        <v>151</v>
      </c>
    </row>
    <row r="24" spans="1:11" ht="15">
      <c r="A24" s="2"/>
      <c r="B24" s="2"/>
      <c r="C24" s="82"/>
      <c r="D24" s="82"/>
      <c r="E24" s="82" t="s">
        <v>374</v>
      </c>
      <c r="F24" s="82"/>
      <c r="H24" s="82"/>
      <c r="I24" s="82"/>
      <c r="J24" s="82"/>
      <c r="K24" s="82"/>
    </row>
    <row r="25" spans="1:11" ht="15">
      <c r="A25" s="2" t="s">
        <v>436</v>
      </c>
      <c r="B25" s="2"/>
      <c r="C25" s="82"/>
      <c r="D25" s="82"/>
      <c r="E25" s="82"/>
      <c r="F25" s="82"/>
      <c r="G25" s="2">
        <v>383</v>
      </c>
      <c r="H25" s="82"/>
      <c r="I25" s="82">
        <f>+G25</f>
        <v>383</v>
      </c>
      <c r="J25" s="82"/>
      <c r="K25" s="82">
        <v>383</v>
      </c>
    </row>
    <row r="26" spans="1:11" ht="15">
      <c r="A26" s="2"/>
      <c r="B26" s="2"/>
      <c r="C26" s="82"/>
      <c r="D26" s="82"/>
      <c r="E26" s="82"/>
      <c r="F26" s="82"/>
      <c r="H26" s="82"/>
      <c r="I26" s="82"/>
      <c r="J26" s="82"/>
      <c r="K26" s="82"/>
    </row>
    <row r="27" spans="1:11" ht="15">
      <c r="A27" s="2" t="s">
        <v>379</v>
      </c>
      <c r="B27" s="2"/>
      <c r="C27" s="82">
        <v>2000</v>
      </c>
      <c r="D27" s="82"/>
      <c r="E27" s="82"/>
      <c r="F27" s="82"/>
      <c r="H27" s="82"/>
      <c r="I27" s="82">
        <v>2000</v>
      </c>
      <c r="J27" s="82"/>
      <c r="K27" s="82">
        <f>+I27</f>
        <v>2000</v>
      </c>
    </row>
    <row r="28" spans="1:11" ht="15">
      <c r="A28" s="2"/>
      <c r="B28" s="2"/>
      <c r="C28" s="82"/>
      <c r="D28" s="82"/>
      <c r="E28" s="82"/>
      <c r="F28" s="82"/>
      <c r="H28" s="82"/>
      <c r="I28" s="82"/>
      <c r="J28" s="82"/>
      <c r="K28" s="82"/>
    </row>
    <row r="29" spans="1:11" ht="15">
      <c r="A29" s="2" t="s">
        <v>377</v>
      </c>
      <c r="B29" s="2"/>
      <c r="C29" s="81" t="s">
        <v>5</v>
      </c>
      <c r="D29" s="82"/>
      <c r="E29" s="82"/>
      <c r="F29" s="82"/>
      <c r="H29" s="81">
        <v>-4439</v>
      </c>
      <c r="I29" s="82">
        <f>+H29</f>
        <v>-4439</v>
      </c>
      <c r="J29" s="81">
        <v>798</v>
      </c>
      <c r="K29" s="81">
        <f>+J29+H29</f>
        <v>-3641</v>
      </c>
    </row>
    <row r="30" spans="1:11" ht="15.75" thickBot="1">
      <c r="A30" s="2"/>
      <c r="B30" s="2"/>
      <c r="C30" s="84"/>
      <c r="D30" s="119"/>
      <c r="E30" s="119"/>
      <c r="F30" s="119"/>
      <c r="G30" s="25"/>
      <c r="H30" s="119"/>
      <c r="I30" s="86"/>
      <c r="J30" s="84"/>
      <c r="K30" s="84" t="s">
        <v>5</v>
      </c>
    </row>
    <row r="31" spans="1:11" ht="15.75" thickBot="1">
      <c r="A31" s="8" t="s">
        <v>406</v>
      </c>
      <c r="B31" s="8"/>
      <c r="C31" s="85">
        <f>SUM(C15:C29)</f>
        <v>42248</v>
      </c>
      <c r="D31" s="85">
        <f>SUM(D15:D29)</f>
        <v>5604</v>
      </c>
      <c r="E31" s="165">
        <f>SUM(E15:E29)</f>
        <v>-866</v>
      </c>
      <c r="F31" s="85">
        <f>+F20</f>
        <v>0</v>
      </c>
      <c r="G31" s="173">
        <f>+G25</f>
        <v>383</v>
      </c>
      <c r="H31" s="165">
        <f>+H29+H20</f>
        <v>-12664</v>
      </c>
      <c r="I31" s="85">
        <f>+I29+I23+I20+I27+I25</f>
        <v>34705</v>
      </c>
      <c r="J31" s="85">
        <f>SUM(J15:J29)</f>
        <v>1050</v>
      </c>
      <c r="K31" s="85">
        <f>SUM(K20:K29)</f>
        <v>35755</v>
      </c>
    </row>
    <row r="32" spans="1:11" ht="15">
      <c r="A32" s="2"/>
      <c r="B32" s="2"/>
      <c r="C32" s="83"/>
      <c r="D32" s="120"/>
      <c r="E32" s="120"/>
      <c r="F32" s="120"/>
      <c r="H32" s="120"/>
      <c r="I32" s="120"/>
      <c r="J32" s="83"/>
      <c r="K32" s="86"/>
    </row>
    <row r="33" spans="1:11" ht="15">
      <c r="A33" s="2"/>
      <c r="B33" s="2"/>
      <c r="C33" s="5"/>
      <c r="J33" s="5"/>
      <c r="K33" s="2"/>
    </row>
    <row r="34" spans="1:11" ht="15">
      <c r="A34" s="8"/>
      <c r="B34" s="8"/>
      <c r="C34" s="8"/>
      <c r="D34" s="9"/>
      <c r="E34" s="9"/>
      <c r="F34" s="9"/>
      <c r="H34" s="9"/>
      <c r="I34" s="9"/>
      <c r="J34" s="9"/>
      <c r="K34" s="9"/>
    </row>
    <row r="35" spans="1:10" ht="15.75" thickBot="1">
      <c r="A35" s="2"/>
      <c r="B35" s="2"/>
      <c r="C35" s="24" t="s">
        <v>163</v>
      </c>
      <c r="D35" s="24"/>
      <c r="E35" s="24"/>
      <c r="F35" s="24"/>
      <c r="G35" s="24"/>
      <c r="H35" s="24"/>
      <c r="I35" s="2"/>
      <c r="J35" s="2"/>
    </row>
    <row r="36" spans="1:10" ht="15">
      <c r="A36" s="2"/>
      <c r="B36" s="2"/>
      <c r="C36" s="2"/>
      <c r="D36" s="2"/>
      <c r="E36" s="3" t="s">
        <v>26</v>
      </c>
      <c r="F36" s="3" t="s">
        <v>5</v>
      </c>
      <c r="G36" s="3" t="s">
        <v>5</v>
      </c>
      <c r="H36" s="2"/>
      <c r="I36" s="2"/>
      <c r="J36" s="2"/>
    </row>
    <row r="37" spans="1:10" ht="15">
      <c r="A37" s="1" t="s">
        <v>5</v>
      </c>
      <c r="B37" s="1"/>
      <c r="C37" s="2"/>
      <c r="D37" s="2"/>
      <c r="E37" s="3" t="s">
        <v>27</v>
      </c>
      <c r="F37" s="3" t="s">
        <v>18</v>
      </c>
      <c r="G37" s="3" t="s">
        <v>52</v>
      </c>
      <c r="H37" s="2"/>
      <c r="I37" s="2"/>
      <c r="J37" s="2"/>
    </row>
    <row r="38" spans="1:10" ht="15">
      <c r="A38" s="1"/>
      <c r="B38" s="1"/>
      <c r="C38" s="3" t="s">
        <v>15</v>
      </c>
      <c r="D38" s="3" t="s">
        <v>15</v>
      </c>
      <c r="E38" s="3" t="s">
        <v>69</v>
      </c>
      <c r="F38" s="3" t="s">
        <v>48</v>
      </c>
      <c r="G38" s="3" t="s">
        <v>19</v>
      </c>
      <c r="H38" s="2"/>
      <c r="I38" s="3" t="s">
        <v>50</v>
      </c>
      <c r="J38" s="3" t="s">
        <v>20</v>
      </c>
    </row>
    <row r="39" spans="1:10" ht="15">
      <c r="A39" s="1" t="s">
        <v>404</v>
      </c>
      <c r="B39" s="1"/>
      <c r="C39" s="3" t="s">
        <v>16</v>
      </c>
      <c r="D39" s="3" t="s">
        <v>17</v>
      </c>
      <c r="E39" s="3" t="s">
        <v>18</v>
      </c>
      <c r="F39" s="3" t="s">
        <v>49</v>
      </c>
      <c r="G39" s="3" t="s">
        <v>53</v>
      </c>
      <c r="H39" s="3" t="s">
        <v>20</v>
      </c>
      <c r="I39" s="3" t="s">
        <v>51</v>
      </c>
      <c r="J39" s="3" t="s">
        <v>202</v>
      </c>
    </row>
    <row r="40" spans="1:10" ht="15.75" thickBot="1">
      <c r="A40" s="11" t="s">
        <v>407</v>
      </c>
      <c r="B40" s="12"/>
      <c r="C40" s="80" t="s">
        <v>21</v>
      </c>
      <c r="D40" s="80" t="s">
        <v>21</v>
      </c>
      <c r="E40" s="80" t="s">
        <v>21</v>
      </c>
      <c r="F40" s="80" t="s">
        <v>21</v>
      </c>
      <c r="G40" s="80" t="s">
        <v>21</v>
      </c>
      <c r="H40" s="80" t="s">
        <v>21</v>
      </c>
      <c r="I40" s="80" t="s">
        <v>21</v>
      </c>
      <c r="J40" s="80" t="s">
        <v>21</v>
      </c>
    </row>
    <row r="41" spans="1:10" ht="15">
      <c r="A41" s="2"/>
      <c r="B41" s="2"/>
      <c r="C41" s="6"/>
      <c r="I41" s="6"/>
      <c r="J41" s="6"/>
    </row>
    <row r="42" spans="1:2" ht="15">
      <c r="A42" s="2" t="s">
        <v>228</v>
      </c>
      <c r="B42" s="2"/>
    </row>
    <row r="43" spans="1:10" ht="15">
      <c r="A43" s="2" t="s">
        <v>203</v>
      </c>
      <c r="B43" s="2"/>
      <c r="C43" s="82">
        <v>40000</v>
      </c>
      <c r="D43" s="82">
        <v>5530</v>
      </c>
      <c r="E43" s="82">
        <v>-700</v>
      </c>
      <c r="F43" s="82">
        <v>5274</v>
      </c>
      <c r="G43" s="82">
        <v>-8490</v>
      </c>
      <c r="H43" s="82">
        <f>SUM(C43:G43)</f>
        <v>41614</v>
      </c>
      <c r="I43" s="82">
        <v>291</v>
      </c>
      <c r="J43" s="82">
        <f>+I43+H43</f>
        <v>41905</v>
      </c>
    </row>
    <row r="44" spans="1:10" ht="15">
      <c r="A44" s="2" t="s">
        <v>5</v>
      </c>
      <c r="B44" s="2"/>
      <c r="C44" s="83" t="s">
        <v>5</v>
      </c>
      <c r="D44" s="86"/>
      <c r="E44" s="83" t="s">
        <v>5</v>
      </c>
      <c r="F44" s="86"/>
      <c r="G44" s="86"/>
      <c r="H44" s="86"/>
      <c r="I44" s="83" t="s">
        <v>5</v>
      </c>
      <c r="J44" s="83" t="s">
        <v>5</v>
      </c>
    </row>
    <row r="45" spans="1:10" ht="15">
      <c r="A45" s="2" t="s">
        <v>230</v>
      </c>
      <c r="B45" s="2"/>
      <c r="C45" s="82">
        <v>248</v>
      </c>
      <c r="D45" s="82">
        <v>74</v>
      </c>
      <c r="E45" s="82" t="s">
        <v>5</v>
      </c>
      <c r="F45" s="82" t="s">
        <v>5</v>
      </c>
      <c r="G45" s="82" t="s">
        <v>5</v>
      </c>
      <c r="H45" s="82">
        <f>+D45+C45</f>
        <v>322</v>
      </c>
      <c r="I45" s="82"/>
      <c r="J45" s="82">
        <v>322</v>
      </c>
    </row>
    <row r="46" spans="1:10" ht="15">
      <c r="A46" s="2" t="s">
        <v>5</v>
      </c>
      <c r="B46" s="2"/>
      <c r="C46" s="82"/>
      <c r="D46" s="82"/>
      <c r="E46" s="82" t="s">
        <v>5</v>
      </c>
      <c r="F46" s="82"/>
      <c r="G46" s="82"/>
      <c r="H46" s="82"/>
      <c r="I46" s="82"/>
      <c r="J46" s="82"/>
    </row>
    <row r="47" spans="1:10" ht="15">
      <c r="A47" s="2" t="s">
        <v>208</v>
      </c>
      <c r="B47" s="2"/>
      <c r="C47" s="81"/>
      <c r="D47" s="81"/>
      <c r="E47" s="81"/>
      <c r="F47" s="81"/>
      <c r="G47" s="81"/>
      <c r="H47" s="81"/>
      <c r="I47" s="81"/>
      <c r="J47" s="81"/>
    </row>
    <row r="48" spans="1:10" ht="15">
      <c r="A48" s="2" t="s">
        <v>229</v>
      </c>
      <c r="B48" s="2"/>
      <c r="C48" s="81"/>
      <c r="D48" s="81"/>
      <c r="E48" s="81">
        <v>-317</v>
      </c>
      <c r="F48" s="81"/>
      <c r="G48" s="81" t="s">
        <v>5</v>
      </c>
      <c r="H48" s="81">
        <f>+E48</f>
        <v>-317</v>
      </c>
      <c r="I48" s="81"/>
      <c r="J48" s="81">
        <f>+H48</f>
        <v>-317</v>
      </c>
    </row>
    <row r="49" spans="1:10" ht="15">
      <c r="A49" s="2"/>
      <c r="B49" s="2"/>
      <c r="C49" s="81"/>
      <c r="D49" s="81"/>
      <c r="E49" s="81"/>
      <c r="F49" s="81"/>
      <c r="G49" s="81"/>
      <c r="H49" s="81"/>
      <c r="I49" s="81"/>
      <c r="J49" s="81"/>
    </row>
    <row r="50" spans="1:10" ht="15">
      <c r="A50" s="2" t="s">
        <v>231</v>
      </c>
      <c r="B50" s="2"/>
      <c r="C50" s="81"/>
      <c r="D50" s="81"/>
      <c r="E50" s="81"/>
      <c r="F50" s="81">
        <v>-707</v>
      </c>
      <c r="G50" s="81"/>
      <c r="H50" s="81">
        <f>+F50</f>
        <v>-707</v>
      </c>
      <c r="I50" s="81"/>
      <c r="J50" s="81">
        <f>+H50</f>
        <v>-707</v>
      </c>
    </row>
    <row r="51" spans="1:10" ht="15">
      <c r="A51" s="2"/>
      <c r="B51" s="2"/>
      <c r="C51" s="82"/>
      <c r="D51" s="82"/>
      <c r="E51" s="82"/>
      <c r="F51" s="82"/>
      <c r="G51" s="82"/>
      <c r="H51" s="82"/>
      <c r="I51" s="82"/>
      <c r="J51" s="82"/>
    </row>
    <row r="52" spans="1:10" ht="15">
      <c r="A52" s="2" t="s">
        <v>209</v>
      </c>
      <c r="B52" s="2"/>
      <c r="C52" s="81" t="s">
        <v>5</v>
      </c>
      <c r="D52" s="82"/>
      <c r="E52" s="82"/>
      <c r="F52" s="82"/>
      <c r="G52" s="81">
        <v>-4301</v>
      </c>
      <c r="H52" s="82">
        <f>+G52</f>
        <v>-4301</v>
      </c>
      <c r="I52" s="81">
        <v>-39</v>
      </c>
      <c r="J52" s="81">
        <f>+I52+G52</f>
        <v>-4340</v>
      </c>
    </row>
    <row r="53" spans="1:10" ht="15.75" thickBot="1">
      <c r="A53" s="2"/>
      <c r="B53" s="2"/>
      <c r="C53" s="84"/>
      <c r="D53" s="119"/>
      <c r="E53" s="119"/>
      <c r="F53" s="119"/>
      <c r="G53" s="119"/>
      <c r="H53" s="86"/>
      <c r="I53" s="84"/>
      <c r="J53" s="84" t="s">
        <v>5</v>
      </c>
    </row>
    <row r="54" spans="1:10" ht="15.75" thickBot="1">
      <c r="A54" s="8" t="s">
        <v>408</v>
      </c>
      <c r="B54" s="8"/>
      <c r="C54" s="85">
        <f>SUM(C43:C52)</f>
        <v>40248</v>
      </c>
      <c r="D54" s="85">
        <f aca="true" t="shared" si="0" ref="D54:I54">SUM(D43:D52)</f>
        <v>5604</v>
      </c>
      <c r="E54" s="165">
        <f t="shared" si="0"/>
        <v>-1017</v>
      </c>
      <c r="F54" s="85">
        <f t="shared" si="0"/>
        <v>4567</v>
      </c>
      <c r="G54" s="165">
        <f t="shared" si="0"/>
        <v>-12791</v>
      </c>
      <c r="H54" s="85">
        <f t="shared" si="0"/>
        <v>36611</v>
      </c>
      <c r="I54" s="85">
        <f t="shared" si="0"/>
        <v>252</v>
      </c>
      <c r="J54" s="85">
        <f>+I54+H54</f>
        <v>36863</v>
      </c>
    </row>
    <row r="55" spans="1:10" ht="15">
      <c r="A55" s="8"/>
      <c r="B55" s="8"/>
      <c r="C55" s="87"/>
      <c r="D55" s="8"/>
      <c r="E55" s="87"/>
      <c r="F55" s="8"/>
      <c r="G55" s="8"/>
      <c r="H55" s="8"/>
      <c r="I55" s="87"/>
      <c r="J55" s="87"/>
    </row>
    <row r="56" spans="1:10" ht="15">
      <c r="A56" s="8"/>
      <c r="B56" s="8"/>
      <c r="C56" s="87"/>
      <c r="D56" s="9"/>
      <c r="E56" s="87"/>
      <c r="F56" s="9"/>
      <c r="G56" s="9"/>
      <c r="H56" s="9"/>
      <c r="I56" s="87"/>
      <c r="J56" s="87"/>
    </row>
    <row r="57" spans="1:10" ht="15">
      <c r="A57" s="2" t="s">
        <v>258</v>
      </c>
      <c r="B57" s="8"/>
      <c r="C57" s="87"/>
      <c r="D57" s="9"/>
      <c r="E57" s="87"/>
      <c r="F57" s="9"/>
      <c r="G57" s="9"/>
      <c r="H57" s="9"/>
      <c r="I57" s="87"/>
      <c r="J57" s="87"/>
    </row>
    <row r="58" spans="1:10" ht="15">
      <c r="A58" s="2" t="s">
        <v>259</v>
      </c>
      <c r="B58" s="8"/>
      <c r="C58" s="87"/>
      <c r="D58" s="9"/>
      <c r="E58" s="87"/>
      <c r="F58" s="9"/>
      <c r="G58" s="9"/>
      <c r="H58" s="9"/>
      <c r="I58" s="87"/>
      <c r="J58" s="87"/>
    </row>
    <row r="59" spans="1:10" ht="15">
      <c r="A59" s="2" t="s">
        <v>260</v>
      </c>
      <c r="B59" s="8"/>
      <c r="C59" s="87"/>
      <c r="D59" s="9"/>
      <c r="E59" s="87"/>
      <c r="F59" s="9"/>
      <c r="G59" s="9"/>
      <c r="H59" s="9"/>
      <c r="I59" s="87"/>
      <c r="J59" s="87"/>
    </row>
    <row r="60" spans="1:10" ht="15">
      <c r="A60" s="8"/>
      <c r="B60" s="8"/>
      <c r="C60" s="87"/>
      <c r="D60" s="9"/>
      <c r="E60" s="87"/>
      <c r="F60" s="9"/>
      <c r="G60" s="9"/>
      <c r="H60" s="9"/>
      <c r="I60" s="87"/>
      <c r="J60" s="111" t="s">
        <v>341</v>
      </c>
    </row>
    <row r="61" spans="1:10" ht="15">
      <c r="A61" s="8"/>
      <c r="B61" s="8"/>
      <c r="C61" s="87"/>
      <c r="D61" s="9"/>
      <c r="E61" s="87"/>
      <c r="F61" s="9"/>
      <c r="G61" s="9"/>
      <c r="H61" s="9"/>
      <c r="I61" s="87"/>
      <c r="J61" s="87"/>
    </row>
    <row r="62" spans="1:10" ht="15">
      <c r="A62" s="8"/>
      <c r="B62" s="8"/>
      <c r="C62" s="9"/>
      <c r="D62" s="66"/>
      <c r="E62" s="9"/>
      <c r="F62" s="9"/>
      <c r="G62" s="66"/>
      <c r="H62" s="9"/>
      <c r="I62" s="66"/>
      <c r="J62" s="9"/>
    </row>
    <row r="63" spans="1:9" ht="15">
      <c r="A63" s="2"/>
      <c r="B63" s="2"/>
      <c r="D63" s="2"/>
      <c r="F63" s="2"/>
      <c r="G63" s="2"/>
      <c r="I63" s="2"/>
    </row>
    <row r="64" spans="1:9" ht="15">
      <c r="A64" s="2"/>
      <c r="B64" s="2"/>
      <c r="D64" s="2"/>
      <c r="F64" s="2"/>
      <c r="G64" s="2"/>
      <c r="I64" s="2"/>
    </row>
    <row r="65" spans="2:8" ht="15">
      <c r="B65" s="2"/>
      <c r="D65" s="2"/>
      <c r="F65" s="2"/>
      <c r="G65" s="2"/>
      <c r="H65" s="2"/>
    </row>
    <row r="66" spans="2:8" ht="15">
      <c r="B66" s="2"/>
      <c r="D66" s="2"/>
      <c r="F66" s="2"/>
      <c r="G66" s="2"/>
      <c r="H66" s="2"/>
    </row>
    <row r="68" ht="12.75">
      <c r="A68" t="s">
        <v>356</v>
      </c>
    </row>
  </sheetData>
  <printOptions/>
  <pageMargins left="1" right="0" top="0.5" bottom="0" header="0.5" footer="0.5"/>
  <pageSetup horizontalDpi="360" verticalDpi="360" orientation="portrait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311"/>
  <sheetViews>
    <sheetView workbookViewId="0" topLeftCell="A319">
      <selection activeCell="B320" sqref="B320"/>
    </sheetView>
  </sheetViews>
  <sheetFormatPr defaultColWidth="9.140625" defaultRowHeight="12.75"/>
  <cols>
    <col min="1" max="1" width="3.8515625" style="0" customWidth="1"/>
    <col min="2" max="2" width="42.421875" style="0" customWidth="1"/>
    <col min="3" max="3" width="10.00390625" style="0" customWidth="1"/>
    <col min="4" max="4" width="10.57421875" style="0" customWidth="1"/>
    <col min="5" max="5" width="10.00390625" style="0" customWidth="1"/>
    <col min="6" max="6" width="14.140625" style="0" customWidth="1"/>
    <col min="7" max="7" width="9.7109375" style="0" customWidth="1"/>
    <col min="8" max="8" width="8.7109375" style="0" customWidth="1"/>
    <col min="10" max="10" width="10.8515625" style="0" customWidth="1"/>
  </cols>
  <sheetData>
    <row r="2" ht="19.5">
      <c r="B2" s="29" t="s">
        <v>147</v>
      </c>
    </row>
    <row r="3" ht="12.75">
      <c r="B3" s="55" t="s">
        <v>284</v>
      </c>
    </row>
    <row r="4" ht="12.75">
      <c r="B4" s="30"/>
    </row>
    <row r="5" ht="14.25">
      <c r="A5" s="1" t="s">
        <v>409</v>
      </c>
    </row>
    <row r="6" ht="12.75">
      <c r="B6" s="55"/>
    </row>
    <row r="7" spans="1:8" ht="18.75">
      <c r="A7" s="28" t="s">
        <v>182</v>
      </c>
      <c r="C7" s="28"/>
      <c r="D7" s="28"/>
      <c r="E7" s="28"/>
      <c r="F7" s="28"/>
      <c r="G7" s="28"/>
      <c r="H7" s="28"/>
    </row>
    <row r="8" spans="1:8" ht="18.75" customHeight="1">
      <c r="A8" s="28" t="s">
        <v>285</v>
      </c>
      <c r="C8" s="20"/>
      <c r="D8" s="20"/>
      <c r="E8" s="20"/>
      <c r="F8" s="20"/>
      <c r="G8" s="20"/>
      <c r="H8" s="20"/>
    </row>
    <row r="10" spans="1:2" ht="12.75">
      <c r="A10" s="55" t="s">
        <v>54</v>
      </c>
      <c r="B10" s="55" t="s">
        <v>55</v>
      </c>
    </row>
    <row r="11" spans="1:2" ht="12.75">
      <c r="A11" s="54"/>
      <c r="B11" s="54"/>
    </row>
    <row r="12" spans="1:2" ht="12.75">
      <c r="A12" s="54"/>
      <c r="B12" s="54" t="s">
        <v>168</v>
      </c>
    </row>
    <row r="13" spans="1:2" ht="12.75">
      <c r="A13" s="54"/>
      <c r="B13" s="54" t="s">
        <v>170</v>
      </c>
    </row>
    <row r="14" spans="1:2" ht="12.75">
      <c r="A14" s="54"/>
      <c r="B14" s="54" t="s">
        <v>169</v>
      </c>
    </row>
    <row r="15" spans="1:2" ht="12.75">
      <c r="A15" s="54"/>
      <c r="B15" s="54"/>
    </row>
    <row r="16" spans="1:2" ht="12.75">
      <c r="A16" s="54"/>
      <c r="B16" s="54" t="s">
        <v>171</v>
      </c>
    </row>
    <row r="17" spans="1:2" ht="12.75">
      <c r="A17" s="54"/>
      <c r="B17" s="54" t="s">
        <v>172</v>
      </c>
    </row>
    <row r="18" spans="1:2" ht="12.75">
      <c r="A18" s="54"/>
      <c r="B18" s="54" t="s">
        <v>179</v>
      </c>
    </row>
    <row r="19" spans="1:2" ht="12.75">
      <c r="A19" s="54"/>
      <c r="B19" s="54" t="s">
        <v>175</v>
      </c>
    </row>
    <row r="20" spans="1:2" ht="12.75">
      <c r="A20" s="54"/>
      <c r="B20" s="54" t="s">
        <v>174</v>
      </c>
    </row>
    <row r="21" spans="1:2" ht="12.75">
      <c r="A21" s="54"/>
      <c r="B21" s="54"/>
    </row>
    <row r="22" spans="1:2" ht="12.75">
      <c r="A22" s="54"/>
      <c r="B22" s="55" t="s">
        <v>185</v>
      </c>
    </row>
    <row r="23" spans="1:2" ht="12.75">
      <c r="A23" s="54"/>
      <c r="B23" s="54"/>
    </row>
    <row r="24" spans="1:2" ht="12.75">
      <c r="A24" s="54"/>
      <c r="B24" s="54" t="s">
        <v>178</v>
      </c>
    </row>
    <row r="25" spans="1:2" ht="12.75">
      <c r="A25" s="54"/>
      <c r="B25" s="54" t="s">
        <v>176</v>
      </c>
    </row>
    <row r="26" spans="1:2" ht="12.75">
      <c r="A26" s="54"/>
      <c r="B26" s="54" t="s">
        <v>177</v>
      </c>
    </row>
    <row r="27" spans="1:2" ht="12.75">
      <c r="A27" s="54"/>
      <c r="B27" s="54"/>
    </row>
    <row r="28" spans="1:2" ht="12.75">
      <c r="A28" s="54"/>
      <c r="B28" s="54" t="s">
        <v>164</v>
      </c>
    </row>
    <row r="29" spans="1:2" ht="12.75">
      <c r="A29" s="54"/>
      <c r="B29" s="54" t="s">
        <v>165</v>
      </c>
    </row>
    <row r="30" spans="1:2" ht="12.75">
      <c r="A30" s="54"/>
      <c r="B30" s="54" t="s">
        <v>166</v>
      </c>
    </row>
    <row r="31" spans="1:2" ht="12.75">
      <c r="A31" s="54"/>
      <c r="B31" s="54" t="s">
        <v>95</v>
      </c>
    </row>
    <row r="32" spans="1:2" ht="12.75">
      <c r="A32" s="54"/>
      <c r="B32" s="54" t="s">
        <v>96</v>
      </c>
    </row>
    <row r="33" spans="1:2" ht="12.75">
      <c r="A33" s="54"/>
      <c r="B33" s="54" t="s">
        <v>97</v>
      </c>
    </row>
    <row r="34" spans="1:2" ht="12.75">
      <c r="A34" s="54"/>
      <c r="B34" s="54" t="s">
        <v>98</v>
      </c>
    </row>
    <row r="35" spans="1:2" ht="12.75">
      <c r="A35" s="54"/>
      <c r="B35" s="54" t="s">
        <v>155</v>
      </c>
    </row>
    <row r="36" spans="1:2" ht="12.75">
      <c r="A36" s="54"/>
      <c r="B36" s="54" t="s">
        <v>167</v>
      </c>
    </row>
    <row r="37" spans="1:2" ht="12.75">
      <c r="A37" s="54"/>
      <c r="B37" s="54" t="s">
        <v>307</v>
      </c>
    </row>
    <row r="38" spans="1:2" ht="12.75">
      <c r="A38" s="54"/>
      <c r="B38" s="54" t="s">
        <v>308</v>
      </c>
    </row>
    <row r="39" spans="1:2" ht="12.75">
      <c r="A39" s="54"/>
      <c r="B39" s="54" t="s">
        <v>309</v>
      </c>
    </row>
    <row r="40" spans="1:2" ht="12.75">
      <c r="A40" s="54"/>
      <c r="B40" s="54" t="s">
        <v>310</v>
      </c>
    </row>
    <row r="41" spans="1:2" ht="12.75">
      <c r="A41" s="54"/>
      <c r="B41" s="54" t="s">
        <v>311</v>
      </c>
    </row>
    <row r="42" spans="1:2" ht="12.75">
      <c r="A42" s="54"/>
      <c r="B42" s="54" t="s">
        <v>312</v>
      </c>
    </row>
    <row r="43" spans="1:2" ht="12.75">
      <c r="A43" s="54"/>
      <c r="B43" s="54" t="s">
        <v>313</v>
      </c>
    </row>
    <row r="44" spans="1:2" ht="12.75">
      <c r="A44" s="54"/>
      <c r="B44" s="54" t="s">
        <v>316</v>
      </c>
    </row>
    <row r="45" ht="12.75">
      <c r="A45" s="54"/>
    </row>
    <row r="46" spans="1:2" ht="12.75">
      <c r="A46" s="54"/>
      <c r="B46" s="54" t="s">
        <v>288</v>
      </c>
    </row>
    <row r="47" spans="1:2" ht="12.75">
      <c r="A47" s="54"/>
      <c r="B47" s="54" t="s">
        <v>190</v>
      </c>
    </row>
    <row r="48" ht="12.75">
      <c r="A48" s="54"/>
    </row>
    <row r="49" spans="1:2" ht="12.75">
      <c r="A49" s="54"/>
      <c r="B49" s="54" t="s">
        <v>314</v>
      </c>
    </row>
    <row r="50" spans="1:2" ht="12.75">
      <c r="A50" s="54"/>
      <c r="B50" s="54" t="s">
        <v>315</v>
      </c>
    </row>
    <row r="51" ht="12.75">
      <c r="A51" s="54"/>
    </row>
    <row r="52" spans="1:2" ht="12.75">
      <c r="A52" s="54"/>
      <c r="B52" s="54" t="s">
        <v>180</v>
      </c>
    </row>
    <row r="53" spans="1:2" ht="12.75">
      <c r="A53" s="54"/>
      <c r="B53" s="54" t="s">
        <v>181</v>
      </c>
    </row>
    <row r="54" spans="1:2" ht="12.75">
      <c r="A54" s="54"/>
      <c r="B54" s="54" t="s">
        <v>320</v>
      </c>
    </row>
    <row r="60" ht="12.75">
      <c r="F60" s="106" t="s">
        <v>342</v>
      </c>
    </row>
    <row r="61" spans="1:2" ht="12.75">
      <c r="A61" s="54"/>
      <c r="B61" s="55" t="s">
        <v>286</v>
      </c>
    </row>
    <row r="62" spans="1:2" ht="12.75">
      <c r="A62" s="54"/>
      <c r="B62" s="54"/>
    </row>
    <row r="63" spans="1:2" ht="12.75">
      <c r="A63" s="54"/>
      <c r="B63" s="54" t="s">
        <v>322</v>
      </c>
    </row>
    <row r="64" spans="1:2" ht="12.75">
      <c r="A64" s="54"/>
      <c r="B64" s="54" t="s">
        <v>297</v>
      </c>
    </row>
    <row r="65" spans="1:2" ht="12.75">
      <c r="A65" s="54"/>
      <c r="B65" s="54" t="s">
        <v>351</v>
      </c>
    </row>
    <row r="66" spans="1:2" ht="12.75">
      <c r="A66" s="54"/>
      <c r="B66" s="54" t="s">
        <v>298</v>
      </c>
    </row>
    <row r="67" spans="1:2" ht="12.75">
      <c r="A67" s="54"/>
      <c r="B67" s="54" t="s">
        <v>243</v>
      </c>
    </row>
    <row r="68" spans="1:2" ht="12.75">
      <c r="A68" s="54"/>
      <c r="B68" s="67" t="s">
        <v>299</v>
      </c>
    </row>
    <row r="69" spans="1:2" ht="12.75">
      <c r="A69" s="54"/>
      <c r="B69" s="67" t="s">
        <v>271</v>
      </c>
    </row>
    <row r="70" spans="1:2" ht="12.75">
      <c r="A70" s="54"/>
      <c r="B70" s="54" t="s">
        <v>270</v>
      </c>
    </row>
    <row r="71" spans="1:2" ht="12.75">
      <c r="A71" s="54"/>
      <c r="B71" s="67" t="s">
        <v>5</v>
      </c>
    </row>
    <row r="72" spans="1:2" ht="12.75">
      <c r="A72" s="54"/>
      <c r="B72" s="55" t="s">
        <v>186</v>
      </c>
    </row>
    <row r="73" spans="1:2" ht="12.75">
      <c r="A73" s="54"/>
      <c r="B73" s="54"/>
    </row>
    <row r="74" spans="1:2" ht="12.75">
      <c r="A74" s="54"/>
      <c r="B74" s="54" t="s">
        <v>244</v>
      </c>
    </row>
    <row r="75" spans="1:2" ht="12.75">
      <c r="A75" s="54"/>
      <c r="B75" s="54" t="s">
        <v>245</v>
      </c>
    </row>
    <row r="76" spans="1:2" ht="12.75">
      <c r="A76" s="54"/>
      <c r="B76" s="54" t="s">
        <v>246</v>
      </c>
    </row>
    <row r="77" spans="1:2" ht="12.75">
      <c r="A77" s="54"/>
      <c r="B77" s="54" t="s">
        <v>352</v>
      </c>
    </row>
    <row r="78" spans="1:2" ht="12.75">
      <c r="A78" s="54"/>
      <c r="B78" s="54" t="s">
        <v>247</v>
      </c>
    </row>
    <row r="79" spans="1:2" ht="12.75">
      <c r="A79" s="54"/>
      <c r="B79" s="54" t="s">
        <v>248</v>
      </c>
    </row>
    <row r="80" spans="1:2" ht="12.75">
      <c r="A80" s="54"/>
      <c r="B80" s="54" t="s">
        <v>330</v>
      </c>
    </row>
    <row r="81" spans="1:2" ht="12.75">
      <c r="A81" s="54"/>
      <c r="B81" s="54"/>
    </row>
    <row r="82" spans="1:2" ht="12.75">
      <c r="A82" s="54"/>
      <c r="B82" s="54" t="s">
        <v>321</v>
      </c>
    </row>
    <row r="83" spans="1:2" ht="12.75">
      <c r="A83" s="54"/>
      <c r="B83" s="54" t="s">
        <v>200</v>
      </c>
    </row>
    <row r="84" spans="1:2" ht="12.75">
      <c r="A84" s="54"/>
      <c r="B84" s="54" t="s">
        <v>294</v>
      </c>
    </row>
    <row r="85" spans="1:2" ht="12.75">
      <c r="A85" s="54"/>
      <c r="B85" s="54" t="s">
        <v>295</v>
      </c>
    </row>
    <row r="86" spans="1:2" ht="12.75">
      <c r="A86" s="54"/>
      <c r="B86" s="54" t="s">
        <v>296</v>
      </c>
    </row>
    <row r="87" spans="1:2" ht="12.75">
      <c r="A87" s="54"/>
      <c r="B87" s="54" t="s">
        <v>184</v>
      </c>
    </row>
    <row r="89" spans="1:2" ht="12.75">
      <c r="A89" s="54"/>
      <c r="B89" s="55" t="s">
        <v>187</v>
      </c>
    </row>
    <row r="90" spans="1:2" ht="12.75">
      <c r="A90" s="54"/>
      <c r="B90" s="54"/>
    </row>
    <row r="91" spans="1:2" ht="12.75">
      <c r="A91" s="54"/>
      <c r="B91" s="54" t="s">
        <v>289</v>
      </c>
    </row>
    <row r="92" spans="1:2" ht="12.75">
      <c r="A92" s="54"/>
      <c r="B92" s="54" t="s">
        <v>290</v>
      </c>
    </row>
    <row r="93" spans="1:2" ht="12.75">
      <c r="A93" s="54"/>
      <c r="B93" s="54" t="s">
        <v>291</v>
      </c>
    </row>
    <row r="94" spans="1:2" ht="12.75">
      <c r="A94" s="54"/>
      <c r="B94" s="54" t="s">
        <v>262</v>
      </c>
    </row>
    <row r="95" spans="1:2" ht="12.75">
      <c r="A95" s="54"/>
      <c r="B95" s="54" t="s">
        <v>324</v>
      </c>
    </row>
    <row r="96" spans="1:2" ht="12.75">
      <c r="A96" s="54"/>
      <c r="B96" s="54" t="s">
        <v>292</v>
      </c>
    </row>
    <row r="97" spans="1:2" ht="12.75">
      <c r="A97" s="54"/>
      <c r="B97" s="54" t="s">
        <v>293</v>
      </c>
    </row>
    <row r="98" spans="1:2" ht="12.75">
      <c r="A98" s="54"/>
      <c r="B98" s="54"/>
    </row>
    <row r="99" spans="1:2" ht="12.75">
      <c r="A99" s="54"/>
      <c r="B99" s="54" t="s">
        <v>263</v>
      </c>
    </row>
    <row r="100" spans="1:2" ht="12.75">
      <c r="A100" s="54"/>
      <c r="B100" s="54" t="s">
        <v>264</v>
      </c>
    </row>
    <row r="102" ht="12.75">
      <c r="B102" s="55" t="s">
        <v>188</v>
      </c>
    </row>
    <row r="103" spans="1:2" ht="12.75">
      <c r="A103" s="54"/>
      <c r="B103" s="54"/>
    </row>
    <row r="104" spans="1:2" ht="12.75">
      <c r="A104" s="54"/>
      <c r="B104" s="54" t="s">
        <v>300</v>
      </c>
    </row>
    <row r="105" spans="1:2" ht="12.75">
      <c r="A105" s="54"/>
      <c r="B105" s="54" t="s">
        <v>301</v>
      </c>
    </row>
    <row r="106" spans="1:2" ht="12.75">
      <c r="A106" s="54"/>
      <c r="B106" s="54" t="s">
        <v>302</v>
      </c>
    </row>
    <row r="107" spans="1:2" ht="12.75">
      <c r="A107" s="54"/>
      <c r="B107" s="54" t="s">
        <v>304</v>
      </c>
    </row>
    <row r="108" spans="1:2" ht="12.75">
      <c r="A108" s="54"/>
      <c r="B108" s="54" t="s">
        <v>303</v>
      </c>
    </row>
    <row r="109" spans="1:2" ht="12.75">
      <c r="A109" s="54"/>
      <c r="B109" s="54" t="s">
        <v>173</v>
      </c>
    </row>
    <row r="110" spans="1:2" ht="12.75">
      <c r="A110" s="54"/>
      <c r="B110" s="54" t="s">
        <v>201</v>
      </c>
    </row>
    <row r="111" spans="1:2" ht="12.75">
      <c r="A111" s="54"/>
      <c r="B111" s="54" t="s">
        <v>440</v>
      </c>
    </row>
    <row r="112" ht="12.75">
      <c r="A112" s="54"/>
    </row>
    <row r="113" spans="1:2" ht="12.75">
      <c r="A113" s="54"/>
      <c r="B113" s="55" t="s">
        <v>189</v>
      </c>
    </row>
    <row r="114" spans="1:2" ht="12.75">
      <c r="A114" s="54"/>
      <c r="B114" s="54"/>
    </row>
    <row r="115" spans="1:2" ht="12.75">
      <c r="A115" s="54"/>
      <c r="B115" s="54" t="s">
        <v>305</v>
      </c>
    </row>
    <row r="116" spans="1:2" ht="12.75">
      <c r="A116" s="54"/>
      <c r="B116" s="54" t="s">
        <v>276</v>
      </c>
    </row>
    <row r="117" spans="1:2" ht="12.75">
      <c r="A117" s="54"/>
      <c r="B117" s="54" t="s">
        <v>265</v>
      </c>
    </row>
    <row r="118" spans="1:2" ht="12.75">
      <c r="A118" s="54"/>
      <c r="B118" s="54" t="s">
        <v>266</v>
      </c>
    </row>
    <row r="119" ht="12.75">
      <c r="A119" s="54"/>
    </row>
    <row r="120" spans="1:2" ht="12.75">
      <c r="A120" s="54"/>
      <c r="B120" s="54" t="s">
        <v>232</v>
      </c>
    </row>
    <row r="121" spans="1:2" ht="12.75">
      <c r="A121" s="54"/>
      <c r="B121" s="54" t="s">
        <v>277</v>
      </c>
    </row>
    <row r="122" spans="1:6" ht="12.75">
      <c r="A122" s="54"/>
      <c r="F122" s="106" t="s">
        <v>343</v>
      </c>
    </row>
    <row r="123" spans="1:2" ht="12.75">
      <c r="A123" s="54"/>
      <c r="B123" s="55" t="s">
        <v>233</v>
      </c>
    </row>
    <row r="124" spans="1:2" ht="12.75">
      <c r="A124" s="54"/>
      <c r="B124" s="54" t="s">
        <v>5</v>
      </c>
    </row>
    <row r="125" spans="1:2" ht="12.75">
      <c r="A125" s="54"/>
      <c r="B125" s="54" t="s">
        <v>234</v>
      </c>
    </row>
    <row r="126" spans="1:2" ht="12.75">
      <c r="A126" s="54"/>
      <c r="B126" s="54"/>
    </row>
    <row r="127" spans="1:4" ht="12.75">
      <c r="A127" s="54"/>
      <c r="B127" s="54"/>
      <c r="C127" s="61" t="s">
        <v>235</v>
      </c>
      <c r="D127" s="61" t="s">
        <v>5</v>
      </c>
    </row>
    <row r="128" spans="1:5" ht="12.75">
      <c r="A128" s="54"/>
      <c r="B128" s="54"/>
      <c r="C128" s="61" t="s">
        <v>236</v>
      </c>
      <c r="D128" s="61" t="s">
        <v>261</v>
      </c>
      <c r="E128" s="61" t="s">
        <v>237</v>
      </c>
    </row>
    <row r="129" spans="1:5" ht="12.75">
      <c r="A129" s="54"/>
      <c r="B129" s="55" t="s">
        <v>238</v>
      </c>
      <c r="C129" s="92" t="s">
        <v>21</v>
      </c>
      <c r="D129" s="92" t="s">
        <v>21</v>
      </c>
      <c r="E129" s="92" t="s">
        <v>21</v>
      </c>
    </row>
    <row r="130" spans="1:5" ht="12.75">
      <c r="A130" s="54"/>
      <c r="B130" s="54"/>
      <c r="C130" s="54"/>
      <c r="D130" s="54"/>
      <c r="E130" s="54"/>
    </row>
    <row r="131" spans="1:5" ht="12.75">
      <c r="A131" s="54"/>
      <c r="B131" s="54" t="s">
        <v>239</v>
      </c>
      <c r="C131" s="89">
        <v>41825</v>
      </c>
      <c r="D131" s="89">
        <v>-2097</v>
      </c>
      <c r="E131" s="103">
        <f>+C131+D131</f>
        <v>39728</v>
      </c>
    </row>
    <row r="132" spans="1:5" ht="12.75">
      <c r="A132" s="54"/>
      <c r="B132" s="54" t="s">
        <v>249</v>
      </c>
      <c r="C132" s="98"/>
      <c r="D132" s="122">
        <v>1541</v>
      </c>
      <c r="E132" s="104">
        <f>+D132</f>
        <v>1541</v>
      </c>
    </row>
    <row r="133" spans="1:5" ht="12.75">
      <c r="A133" s="54"/>
      <c r="B133" s="54" t="s">
        <v>429</v>
      </c>
      <c r="C133" s="93"/>
      <c r="D133" s="93" t="s">
        <v>356</v>
      </c>
      <c r="E133" s="105" t="s">
        <v>430</v>
      </c>
    </row>
    <row r="134" spans="1:5" ht="12.75">
      <c r="A134" s="54"/>
      <c r="B134" s="54"/>
      <c r="C134" s="101"/>
      <c r="D134" s="101"/>
      <c r="E134" s="101"/>
    </row>
    <row r="135" spans="1:4" ht="12.75">
      <c r="A135" s="54"/>
      <c r="B135" s="55" t="s">
        <v>240</v>
      </c>
      <c r="C135" s="99" t="s">
        <v>235</v>
      </c>
      <c r="D135" s="99" t="s">
        <v>5</v>
      </c>
    </row>
    <row r="136" spans="1:5" ht="12.75">
      <c r="A136" s="54"/>
      <c r="B136" s="54"/>
      <c r="C136" s="99" t="s">
        <v>236</v>
      </c>
      <c r="D136" s="99" t="s">
        <v>261</v>
      </c>
      <c r="E136" s="99" t="s">
        <v>237</v>
      </c>
    </row>
    <row r="137" spans="1:5" ht="13.5" thickBot="1">
      <c r="A137" s="54"/>
      <c r="B137" s="54"/>
      <c r="C137" s="100" t="s">
        <v>21</v>
      </c>
      <c r="D137" s="100" t="s">
        <v>21</v>
      </c>
      <c r="E137" s="100" t="s">
        <v>21</v>
      </c>
    </row>
    <row r="138" spans="1:5" ht="12.75">
      <c r="A138" s="54"/>
      <c r="B138" s="54" t="s">
        <v>241</v>
      </c>
      <c r="C138" s="89"/>
      <c r="D138" s="89"/>
      <c r="E138" s="89"/>
    </row>
    <row r="139" spans="1:5" ht="12.75">
      <c r="A139" s="54"/>
      <c r="B139" s="54" t="s">
        <v>242</v>
      </c>
      <c r="C139" s="89">
        <v>-12791</v>
      </c>
      <c r="D139" s="89">
        <v>4566</v>
      </c>
      <c r="E139" s="89">
        <f>+C139+D139</f>
        <v>-8225</v>
      </c>
    </row>
    <row r="140" spans="1:5" ht="13.5" thickBot="1">
      <c r="A140" s="54"/>
      <c r="B140" s="54" t="s">
        <v>250</v>
      </c>
      <c r="C140" s="97">
        <v>4566</v>
      </c>
      <c r="D140" s="97">
        <v>-4566</v>
      </c>
      <c r="E140" s="97">
        <v>0</v>
      </c>
    </row>
    <row r="141" spans="1:5" ht="13.5" thickTop="1">
      <c r="A141" s="54"/>
      <c r="B141" s="54"/>
      <c r="C141" s="54"/>
      <c r="D141" s="54"/>
      <c r="E141" s="54"/>
    </row>
    <row r="142" spans="1:5" ht="12.75">
      <c r="A142" s="55" t="s">
        <v>56</v>
      </c>
      <c r="B142" s="55" t="s">
        <v>57</v>
      </c>
      <c r="C142" s="55"/>
      <c r="D142" s="55"/>
      <c r="E142" s="54"/>
    </row>
    <row r="143" spans="1:2" ht="12.75">
      <c r="A143" s="54"/>
      <c r="B143" s="54"/>
    </row>
    <row r="144" spans="1:2" ht="12.75">
      <c r="A144" s="54"/>
      <c r="B144" s="54" t="s">
        <v>273</v>
      </c>
    </row>
    <row r="145" spans="1:2" ht="12.75">
      <c r="A145" s="54"/>
      <c r="B145" s="54" t="s">
        <v>274</v>
      </c>
    </row>
    <row r="146" spans="1:2" ht="12.75">
      <c r="A146" s="54"/>
      <c r="B146" s="54"/>
    </row>
    <row r="147" spans="1:4" ht="12.75">
      <c r="A147" s="55" t="s">
        <v>58</v>
      </c>
      <c r="B147" s="55" t="s">
        <v>156</v>
      </c>
      <c r="C147" s="30"/>
      <c r="D147" s="30"/>
    </row>
    <row r="148" spans="1:2" ht="12.75">
      <c r="A148" s="54"/>
      <c r="B148" s="54"/>
    </row>
    <row r="149" spans="1:2" ht="12.75">
      <c r="A149" s="54"/>
      <c r="B149" s="54" t="s">
        <v>59</v>
      </c>
    </row>
    <row r="150" spans="1:2" ht="12.75">
      <c r="A150" s="54"/>
      <c r="B150" s="54" t="s">
        <v>60</v>
      </c>
    </row>
    <row r="151" spans="1:2" ht="12.75">
      <c r="A151" s="54"/>
      <c r="B151" s="54"/>
    </row>
    <row r="152" spans="1:2" ht="12.75">
      <c r="A152" s="55" t="s">
        <v>61</v>
      </c>
      <c r="B152" s="55" t="s">
        <v>62</v>
      </c>
    </row>
    <row r="153" spans="1:2" ht="12.75">
      <c r="A153" s="54"/>
      <c r="B153" s="54" t="s">
        <v>5</v>
      </c>
    </row>
    <row r="154" spans="1:2" ht="12.75">
      <c r="A154" s="54"/>
      <c r="B154" s="54" t="s">
        <v>63</v>
      </c>
    </row>
    <row r="155" spans="1:2" ht="12.75">
      <c r="A155" s="54"/>
      <c r="B155" s="54" t="s">
        <v>422</v>
      </c>
    </row>
    <row r="156" spans="1:2" ht="12.75">
      <c r="A156" s="54"/>
      <c r="B156" s="54"/>
    </row>
    <row r="157" spans="1:6" ht="12.75">
      <c r="A157" s="55" t="s">
        <v>64</v>
      </c>
      <c r="B157" s="55" t="s">
        <v>65</v>
      </c>
      <c r="C157" s="30"/>
      <c r="D157" s="30"/>
      <c r="E157" s="30"/>
      <c r="F157" s="30"/>
    </row>
    <row r="158" spans="1:2" ht="12.75">
      <c r="A158" s="54"/>
      <c r="B158" s="54"/>
    </row>
    <row r="159" spans="1:2" ht="12.75">
      <c r="A159" s="54"/>
      <c r="B159" s="54" t="s">
        <v>66</v>
      </c>
    </row>
    <row r="160" spans="1:2" ht="12.75">
      <c r="A160" s="54"/>
      <c r="B160" s="54"/>
    </row>
    <row r="161" spans="1:4" ht="12.75">
      <c r="A161" s="55" t="s">
        <v>67</v>
      </c>
      <c r="B161" s="55" t="s">
        <v>68</v>
      </c>
      <c r="C161" s="30"/>
      <c r="D161" s="30"/>
    </row>
    <row r="162" spans="1:2" ht="12.75">
      <c r="A162" s="54"/>
      <c r="B162" s="54"/>
    </row>
    <row r="163" spans="1:2" ht="12.75">
      <c r="A163" s="54"/>
      <c r="B163" s="54" t="s">
        <v>99</v>
      </c>
    </row>
    <row r="164" spans="1:2" ht="12.75">
      <c r="A164" s="54"/>
      <c r="B164" s="54" t="s">
        <v>362</v>
      </c>
    </row>
    <row r="166" ht="12.75">
      <c r="B166" s="54" t="s">
        <v>441</v>
      </c>
    </row>
    <row r="167" ht="12.75">
      <c r="B167" s="54" t="s">
        <v>442</v>
      </c>
    </row>
    <row r="169" spans="1:2" ht="12.75">
      <c r="A169" s="55" t="s">
        <v>100</v>
      </c>
      <c r="B169" s="55" t="s">
        <v>101</v>
      </c>
    </row>
    <row r="170" spans="1:2" ht="12.75">
      <c r="A170" s="54"/>
      <c r="B170" s="54"/>
    </row>
    <row r="171" spans="1:2" ht="12.75">
      <c r="A171" s="54"/>
      <c r="B171" s="54" t="s">
        <v>102</v>
      </c>
    </row>
    <row r="182" ht="12.75">
      <c r="F182" s="106" t="s">
        <v>344</v>
      </c>
    </row>
    <row r="184" spans="1:9" ht="12.75">
      <c r="A184" s="55" t="s">
        <v>103</v>
      </c>
      <c r="B184" s="55" t="s">
        <v>104</v>
      </c>
      <c r="C184" s="32" t="s">
        <v>5</v>
      </c>
      <c r="I184" s="106"/>
    </row>
    <row r="185" spans="1:9" ht="25.5">
      <c r="A185" s="54"/>
      <c r="B185" s="57"/>
      <c r="C185" s="95" t="s">
        <v>402</v>
      </c>
      <c r="D185" s="95" t="s">
        <v>403</v>
      </c>
      <c r="I185" s="106"/>
    </row>
    <row r="186" spans="1:9" ht="12.75">
      <c r="A186" s="54"/>
      <c r="B186" s="55" t="s">
        <v>191</v>
      </c>
      <c r="C186" s="96"/>
      <c r="D186" s="96"/>
      <c r="E186" s="96"/>
      <c r="F186" s="94"/>
      <c r="I186" s="106"/>
    </row>
    <row r="187" spans="1:6" ht="12.75">
      <c r="A187" s="54"/>
      <c r="B187" s="54"/>
      <c r="C187" s="92" t="s">
        <v>21</v>
      </c>
      <c r="D187" s="92" t="s">
        <v>21</v>
      </c>
      <c r="E187" s="96"/>
      <c r="F187" s="96"/>
    </row>
    <row r="188" spans="1:7" ht="12.75">
      <c r="A188" s="54"/>
      <c r="B188" s="54" t="s">
        <v>192</v>
      </c>
      <c r="C188" s="77">
        <v>68528</v>
      </c>
      <c r="D188" s="77">
        <v>67863</v>
      </c>
      <c r="F188" s="96" t="s">
        <v>356</v>
      </c>
      <c r="G188" t="s">
        <v>356</v>
      </c>
    </row>
    <row r="189" spans="1:6" ht="12.75">
      <c r="A189" s="54"/>
      <c r="B189" s="54" t="s">
        <v>193</v>
      </c>
      <c r="C189" s="77">
        <v>2138</v>
      </c>
      <c r="D189" s="77">
        <v>10443</v>
      </c>
      <c r="F189" t="s">
        <v>356</v>
      </c>
    </row>
    <row r="190" spans="1:4" ht="12.75">
      <c r="A190" s="54"/>
      <c r="B190" s="54" t="s">
        <v>194</v>
      </c>
      <c r="C190" s="77">
        <v>3937</v>
      </c>
      <c r="D190" s="77">
        <v>2256</v>
      </c>
    </row>
    <row r="191" spans="1:4" ht="12.75">
      <c r="A191" s="54"/>
      <c r="B191" s="54" t="s">
        <v>195</v>
      </c>
      <c r="C191" s="78">
        <v>100</v>
      </c>
      <c r="D191" s="78">
        <v>100</v>
      </c>
    </row>
    <row r="192" spans="1:4" ht="12.75">
      <c r="A192" s="54"/>
      <c r="B192" s="54" t="s">
        <v>196</v>
      </c>
      <c r="C192" s="77">
        <f>SUM(C188:C191)</f>
        <v>74703</v>
      </c>
      <c r="D192" s="77">
        <f>SUM(D188:D191)</f>
        <v>80662</v>
      </c>
    </row>
    <row r="193" spans="1:4" ht="12.75">
      <c r="A193" s="54"/>
      <c r="B193" s="54" t="s">
        <v>197</v>
      </c>
      <c r="C193" s="78">
        <v>701</v>
      </c>
      <c r="D193" s="78">
        <v>253</v>
      </c>
    </row>
    <row r="194" spans="1:9" ht="13.5" thickBot="1">
      <c r="A194" s="54"/>
      <c r="B194" s="54" t="s">
        <v>5</v>
      </c>
      <c r="C194" s="114">
        <f>+C192-C193</f>
        <v>74002</v>
      </c>
      <c r="D194" s="114">
        <f>+D192-D193</f>
        <v>80409</v>
      </c>
      <c r="H194" t="s">
        <v>438</v>
      </c>
      <c r="I194" t="s">
        <v>438</v>
      </c>
    </row>
    <row r="195" spans="1:4" ht="13.5" thickTop="1">
      <c r="A195" s="54"/>
      <c r="B195" s="55" t="s">
        <v>198</v>
      </c>
      <c r="C195" s="77"/>
      <c r="D195" s="77"/>
    </row>
    <row r="196" spans="1:4" ht="12.75">
      <c r="A196" s="54"/>
      <c r="B196" s="54"/>
      <c r="C196" s="77"/>
      <c r="D196" s="77"/>
    </row>
    <row r="197" spans="1:4" ht="12.75">
      <c r="A197" s="54"/>
      <c r="B197" s="54" t="s">
        <v>192</v>
      </c>
      <c r="C197" s="89">
        <v>-4320</v>
      </c>
      <c r="D197" s="89">
        <f>-6036+10</f>
        <v>-6026</v>
      </c>
    </row>
    <row r="198" spans="1:4" ht="12.75">
      <c r="A198" s="54"/>
      <c r="B198" s="54" t="s">
        <v>193</v>
      </c>
      <c r="C198" s="89">
        <v>-351</v>
      </c>
      <c r="D198" s="89">
        <v>17</v>
      </c>
    </row>
    <row r="199" spans="1:4" ht="12.75">
      <c r="A199" s="54"/>
      <c r="B199" s="54" t="s">
        <v>194</v>
      </c>
      <c r="C199" s="89">
        <v>46</v>
      </c>
      <c r="D199" s="89">
        <v>-89</v>
      </c>
    </row>
    <row r="200" spans="1:4" ht="12.75">
      <c r="A200" s="54"/>
      <c r="B200" s="54" t="s">
        <v>195</v>
      </c>
      <c r="C200" s="124">
        <v>-152</v>
      </c>
      <c r="D200" s="124">
        <v>-87</v>
      </c>
    </row>
    <row r="201" spans="1:4" ht="12.75">
      <c r="A201" s="54"/>
      <c r="B201" s="54"/>
      <c r="C201" s="89">
        <f>SUM(C197:C200)</f>
        <v>-4777</v>
      </c>
      <c r="D201" s="89">
        <f>SUM(D197:D200)</f>
        <v>-6185</v>
      </c>
    </row>
    <row r="202" spans="1:4" ht="12.75">
      <c r="A202" s="54"/>
      <c r="B202" s="54" t="s">
        <v>105</v>
      </c>
      <c r="C202" s="124">
        <v>0</v>
      </c>
      <c r="D202" s="124">
        <v>668</v>
      </c>
    </row>
    <row r="203" spans="1:4" ht="12.75">
      <c r="A203" s="54"/>
      <c r="B203" s="54"/>
      <c r="C203" s="89">
        <f>+C201+C202</f>
        <v>-4777</v>
      </c>
      <c r="D203" s="89">
        <f>+D202+D201</f>
        <v>-5517</v>
      </c>
    </row>
    <row r="204" spans="1:4" ht="12.75">
      <c r="A204" s="54"/>
      <c r="B204" s="54" t="s">
        <v>199</v>
      </c>
      <c r="C204" s="124">
        <v>-10</v>
      </c>
      <c r="D204" s="124">
        <v>-55</v>
      </c>
    </row>
    <row r="205" spans="1:4" ht="13.5" thickBot="1">
      <c r="A205" s="54"/>
      <c r="B205" s="54" t="s">
        <v>331</v>
      </c>
      <c r="C205" s="125">
        <f>+C203+C204</f>
        <v>-4787</v>
      </c>
      <c r="D205" s="125">
        <f>+D204+D203</f>
        <v>-5572</v>
      </c>
    </row>
    <row r="206" ht="13.5" thickTop="1"/>
    <row r="207" spans="1:3" ht="12.75">
      <c r="A207" s="55" t="s">
        <v>213</v>
      </c>
      <c r="B207" s="55" t="s">
        <v>214</v>
      </c>
      <c r="C207" s="58"/>
    </row>
    <row r="208" spans="1:2" ht="12.75">
      <c r="A208" s="54"/>
      <c r="B208" s="54"/>
    </row>
    <row r="209" spans="1:2" ht="12.75">
      <c r="A209" s="54"/>
      <c r="B209" s="54" t="s">
        <v>443</v>
      </c>
    </row>
    <row r="210" spans="1:2" ht="12.75">
      <c r="A210" s="54"/>
      <c r="B210" s="54" t="s">
        <v>465</v>
      </c>
    </row>
    <row r="211" spans="1:2" ht="12.75">
      <c r="A211" s="54"/>
      <c r="B211" s="54" t="s">
        <v>445</v>
      </c>
    </row>
    <row r="212" spans="1:2" ht="12.75">
      <c r="A212" s="54"/>
      <c r="B212" s="54" t="s">
        <v>447</v>
      </c>
    </row>
    <row r="213" spans="1:2" ht="12.75">
      <c r="A213" s="54"/>
      <c r="B213" s="54" t="s">
        <v>446</v>
      </c>
    </row>
    <row r="214" spans="1:2" ht="12.75">
      <c r="A214" s="54"/>
      <c r="B214" s="54" t="s">
        <v>364</v>
      </c>
    </row>
    <row r="215" spans="1:2" ht="12.75">
      <c r="A215" s="54"/>
      <c r="B215" s="54" t="s">
        <v>444</v>
      </c>
    </row>
    <row r="216" spans="1:2" ht="12.75">
      <c r="A216" s="54"/>
      <c r="B216" s="54" t="s">
        <v>412</v>
      </c>
    </row>
    <row r="217" spans="1:2" ht="12.75">
      <c r="A217" s="54"/>
      <c r="B217" s="54"/>
    </row>
    <row r="218" spans="1:6" ht="12.75">
      <c r="A218" s="54"/>
      <c r="B218" s="54"/>
      <c r="C218" s="167" t="s">
        <v>384</v>
      </c>
      <c r="D218" s="163" t="s">
        <v>416</v>
      </c>
      <c r="E218" s="163"/>
      <c r="F218" s="163"/>
    </row>
    <row r="219" spans="1:6" ht="12.75">
      <c r="A219" s="54"/>
      <c r="B219" s="54" t="s">
        <v>413</v>
      </c>
      <c r="C219" s="54">
        <v>557</v>
      </c>
      <c r="D219" s="54"/>
      <c r="E219" s="54"/>
      <c r="F219" s="54"/>
    </row>
    <row r="220" spans="1:6" ht="12.75">
      <c r="A220" s="54"/>
      <c r="B220" s="54" t="s">
        <v>414</v>
      </c>
      <c r="C220" s="168">
        <v>-174</v>
      </c>
      <c r="D220" s="54"/>
      <c r="E220" s="54"/>
      <c r="F220" s="54"/>
    </row>
    <row r="221" spans="1:6" ht="13.5" thickBot="1">
      <c r="A221" s="54"/>
      <c r="B221" s="54"/>
      <c r="C221" s="169">
        <f>+C219+C220</f>
        <v>383</v>
      </c>
      <c r="D221" s="54" t="s">
        <v>466</v>
      </c>
      <c r="E221" s="54"/>
      <c r="F221" s="54"/>
    </row>
    <row r="222" spans="1:6" ht="13.5" thickTop="1">
      <c r="A222" s="54"/>
      <c r="B222" s="54"/>
      <c r="C222" s="54"/>
      <c r="D222" s="54"/>
      <c r="E222" s="54"/>
      <c r="F222" s="54"/>
    </row>
    <row r="223" spans="1:6" ht="12.75">
      <c r="A223" s="54"/>
      <c r="B223" s="54" t="s">
        <v>431</v>
      </c>
      <c r="C223" s="54">
        <v>94</v>
      </c>
      <c r="D223" s="54" t="s">
        <v>467</v>
      </c>
      <c r="E223" s="54"/>
      <c r="F223" s="54"/>
    </row>
    <row r="224" spans="1:6" ht="12.75">
      <c r="A224" s="54"/>
      <c r="B224" s="54"/>
      <c r="C224" s="54"/>
      <c r="D224" s="54" t="s">
        <v>468</v>
      </c>
      <c r="E224" s="54"/>
      <c r="F224" s="54"/>
    </row>
    <row r="225" spans="1:6" ht="12.75">
      <c r="A225" s="54"/>
      <c r="B225" s="54"/>
      <c r="C225" s="54"/>
      <c r="D225" s="54" t="s">
        <v>469</v>
      </c>
      <c r="E225" s="54"/>
      <c r="F225" s="54"/>
    </row>
    <row r="226" spans="1:6" ht="12.75">
      <c r="A226" s="54"/>
      <c r="B226" s="54"/>
      <c r="C226" s="54"/>
      <c r="D226" s="54"/>
      <c r="E226" s="54"/>
      <c r="F226" s="54"/>
    </row>
    <row r="227" spans="1:6" ht="12.75">
      <c r="A227" s="54"/>
      <c r="B227" s="54" t="s">
        <v>415</v>
      </c>
      <c r="C227" s="170">
        <v>-4</v>
      </c>
      <c r="D227" s="54" t="s">
        <v>467</v>
      </c>
      <c r="E227" s="54"/>
      <c r="F227" s="54"/>
    </row>
    <row r="228" spans="1:6" ht="12.75">
      <c r="A228" s="54"/>
      <c r="B228" s="54"/>
      <c r="C228" s="54"/>
      <c r="D228" s="54"/>
      <c r="E228" s="54"/>
      <c r="F228" s="54"/>
    </row>
    <row r="229" spans="1:2" ht="12.75">
      <c r="A229" s="54"/>
      <c r="B229" s="54" t="s">
        <v>356</v>
      </c>
    </row>
    <row r="230" spans="1:2" ht="12.75">
      <c r="A230" s="54"/>
      <c r="B230" s="54" t="s">
        <v>374</v>
      </c>
    </row>
    <row r="231" spans="1:2" ht="12.75">
      <c r="A231" s="55" t="s">
        <v>215</v>
      </c>
      <c r="B231" s="55" t="s">
        <v>216</v>
      </c>
    </row>
    <row r="232" spans="1:2" ht="12.75">
      <c r="A232" s="54"/>
      <c r="B232" s="54"/>
    </row>
    <row r="233" spans="1:2" ht="12.75">
      <c r="A233" s="54"/>
      <c r="B233" s="54" t="s">
        <v>275</v>
      </c>
    </row>
    <row r="234" spans="1:2" ht="12.75">
      <c r="A234" s="54"/>
      <c r="B234" s="54"/>
    </row>
    <row r="235" spans="1:3" ht="12.75">
      <c r="A235" s="55" t="s">
        <v>217</v>
      </c>
      <c r="B235" s="55" t="s">
        <v>218</v>
      </c>
      <c r="C235" s="58"/>
    </row>
    <row r="236" spans="1:2" ht="12.75">
      <c r="A236" s="54"/>
      <c r="B236" s="54" t="s">
        <v>5</v>
      </c>
    </row>
    <row r="237" spans="1:2" ht="12.75">
      <c r="A237" s="54"/>
      <c r="B237" s="54" t="s">
        <v>474</v>
      </c>
    </row>
    <row r="238" spans="1:2" ht="12.75">
      <c r="A238" s="54" t="s">
        <v>5</v>
      </c>
      <c r="B238" s="160">
        <v>2006</v>
      </c>
    </row>
    <row r="240" spans="1:2" ht="12.75">
      <c r="A240" s="54"/>
      <c r="B240" s="54" t="s">
        <v>364</v>
      </c>
    </row>
    <row r="241" spans="1:2" ht="12.75">
      <c r="A241" s="54"/>
      <c r="B241" s="54"/>
    </row>
    <row r="242" spans="1:2" ht="12.75">
      <c r="A242" s="54"/>
      <c r="B242" s="54"/>
    </row>
    <row r="243" spans="1:6" ht="12.75">
      <c r="A243" s="54"/>
      <c r="B243" s="54"/>
      <c r="F243" s="156" t="s">
        <v>461</v>
      </c>
    </row>
    <row r="244" spans="1:2" ht="12.75">
      <c r="A244" s="54"/>
      <c r="B244" s="54"/>
    </row>
    <row r="245" spans="1:2" ht="12.75">
      <c r="A245" s="55" t="s">
        <v>219</v>
      </c>
      <c r="B245" s="55" t="s">
        <v>220</v>
      </c>
    </row>
    <row r="246" spans="1:2" ht="12.75">
      <c r="A246" s="54"/>
      <c r="B246" s="54"/>
    </row>
    <row r="247" spans="1:2" ht="12.75">
      <c r="A247" s="54"/>
      <c r="B247" s="54" t="s">
        <v>221</v>
      </c>
    </row>
    <row r="248" spans="1:7" ht="12.75">
      <c r="A248" s="54"/>
      <c r="B248" s="54" t="s">
        <v>472</v>
      </c>
      <c r="G248" s="30"/>
    </row>
    <row r="250" spans="1:2" ht="12.75">
      <c r="A250" s="55" t="s">
        <v>222</v>
      </c>
      <c r="B250" s="55" t="s">
        <v>223</v>
      </c>
    </row>
    <row r="251" spans="1:2" ht="12.75">
      <c r="A251" s="54"/>
      <c r="B251" s="54"/>
    </row>
    <row r="252" spans="1:2" ht="12.75">
      <c r="A252" s="54"/>
      <c r="B252" s="54" t="s">
        <v>410</v>
      </c>
    </row>
    <row r="253" spans="1:2" ht="12.75">
      <c r="A253" s="54"/>
      <c r="B253" s="54"/>
    </row>
    <row r="254" spans="1:2" ht="12.75">
      <c r="A254" s="54"/>
      <c r="B254" s="54"/>
    </row>
    <row r="255" spans="1:6" ht="12.75">
      <c r="A255" s="55" t="s">
        <v>224</v>
      </c>
      <c r="B255" s="55" t="s">
        <v>225</v>
      </c>
      <c r="F255" s="62" t="s">
        <v>402</v>
      </c>
    </row>
    <row r="256" spans="1:6" ht="13.5" thickBot="1">
      <c r="A256" s="54"/>
      <c r="B256" s="54"/>
      <c r="F256" s="91" t="s">
        <v>21</v>
      </c>
    </row>
    <row r="257" spans="1:6" ht="12.75">
      <c r="A257" s="54"/>
      <c r="B257" s="54" t="s">
        <v>226</v>
      </c>
      <c r="F257" s="61"/>
    </row>
    <row r="258" spans="1:6" ht="12.75">
      <c r="A258" s="54"/>
      <c r="B258" s="54" t="s">
        <v>227</v>
      </c>
      <c r="F258" s="61">
        <v>189</v>
      </c>
    </row>
    <row r="259" spans="1:6" ht="12.75">
      <c r="A259" s="54"/>
      <c r="B259" s="54"/>
      <c r="F259" s="61"/>
    </row>
    <row r="260" spans="1:6" ht="12.75">
      <c r="A260" s="54"/>
      <c r="B260" s="54" t="s">
        <v>278</v>
      </c>
      <c r="F260" s="61"/>
    </row>
    <row r="261" spans="1:6" ht="12.75">
      <c r="A261" s="54"/>
      <c r="B261" s="54" t="s">
        <v>279</v>
      </c>
      <c r="F261" s="61">
        <v>14</v>
      </c>
    </row>
    <row r="263" ht="12.75">
      <c r="B263" s="54" t="s">
        <v>356</v>
      </c>
    </row>
    <row r="264" spans="2:6" ht="12.75">
      <c r="B264" s="54" t="s">
        <v>374</v>
      </c>
      <c r="F264" s="61" t="s">
        <v>374</v>
      </c>
    </row>
    <row r="265" spans="2:6" ht="12.75">
      <c r="B265" s="54" t="s">
        <v>374</v>
      </c>
      <c r="F265" s="61" t="s">
        <v>374</v>
      </c>
    </row>
    <row r="266" ht="12.75">
      <c r="B266" s="54"/>
    </row>
    <row r="267" ht="12.75">
      <c r="F267" s="106" t="s">
        <v>356</v>
      </c>
    </row>
    <row r="268" spans="1:4" ht="18.75">
      <c r="A268" s="28" t="s">
        <v>282</v>
      </c>
      <c r="B268" s="55"/>
      <c r="C268" s="58"/>
      <c r="D268" s="58"/>
    </row>
    <row r="269" spans="1:4" ht="18.75">
      <c r="A269" s="28" t="s">
        <v>283</v>
      </c>
      <c r="B269" s="55"/>
      <c r="C269" s="58"/>
      <c r="D269" s="58"/>
    </row>
    <row r="270" spans="1:3" ht="12.75">
      <c r="A270" s="54"/>
      <c r="B270" s="54"/>
      <c r="C270" t="s">
        <v>5</v>
      </c>
    </row>
    <row r="271" spans="1:4" ht="12.75">
      <c r="A271" s="55" t="s">
        <v>106</v>
      </c>
      <c r="B271" s="55" t="s">
        <v>346</v>
      </c>
      <c r="C271" s="58"/>
      <c r="D271" s="58"/>
    </row>
    <row r="272" spans="1:2" ht="12.75">
      <c r="A272" s="54"/>
      <c r="B272" s="54"/>
    </row>
    <row r="273" spans="1:2" ht="12.75">
      <c r="A273" s="54"/>
      <c r="B273" s="54" t="s">
        <v>427</v>
      </c>
    </row>
    <row r="274" spans="1:2" ht="12.75">
      <c r="A274" s="54"/>
      <c r="B274" s="54" t="s">
        <v>448</v>
      </c>
    </row>
    <row r="275" spans="1:2" ht="12.75">
      <c r="A275" s="54"/>
      <c r="B275" s="54" t="s">
        <v>449</v>
      </c>
    </row>
    <row r="276" spans="1:2" ht="12.75">
      <c r="A276" s="54"/>
      <c r="B276" s="54"/>
    </row>
    <row r="277" spans="1:2" ht="12.75">
      <c r="A277" s="54"/>
      <c r="B277" s="54" t="s">
        <v>458</v>
      </c>
    </row>
    <row r="278" spans="1:2" ht="12.75">
      <c r="A278" s="54"/>
      <c r="B278" s="54" t="s">
        <v>450</v>
      </c>
    </row>
    <row r="279" spans="1:2" ht="12.75">
      <c r="A279" s="54"/>
      <c r="B279" s="54" t="s">
        <v>451</v>
      </c>
    </row>
    <row r="280" spans="1:2" ht="12.75">
      <c r="A280" s="54"/>
      <c r="B280" s="54" t="s">
        <v>356</v>
      </c>
    </row>
    <row r="281" spans="1:2" ht="12.75">
      <c r="A281" s="55" t="s">
        <v>107</v>
      </c>
      <c r="B281" s="55" t="s">
        <v>153</v>
      </c>
    </row>
    <row r="282" spans="1:2" ht="12.75">
      <c r="A282" s="54"/>
      <c r="B282" s="54"/>
    </row>
    <row r="283" spans="1:2" ht="12.75">
      <c r="A283" s="54"/>
      <c r="B283" s="54" t="s">
        <v>437</v>
      </c>
    </row>
    <row r="284" spans="1:2" ht="12.75">
      <c r="A284" s="54"/>
      <c r="B284" s="54" t="s">
        <v>452</v>
      </c>
    </row>
    <row r="285" spans="1:2" ht="12.75">
      <c r="A285" s="54"/>
      <c r="B285" s="54" t="s">
        <v>457</v>
      </c>
    </row>
    <row r="286" spans="1:2" ht="12.75">
      <c r="A286" s="54"/>
      <c r="B286" s="54" t="s">
        <v>473</v>
      </c>
    </row>
    <row r="287" spans="1:2" ht="12.75">
      <c r="A287" s="54"/>
      <c r="B287" s="54" t="s">
        <v>475</v>
      </c>
    </row>
    <row r="288" spans="1:2" ht="12.75">
      <c r="A288" s="54"/>
      <c r="B288" s="54"/>
    </row>
    <row r="289" spans="1:2" ht="12.75">
      <c r="A289" s="55" t="s">
        <v>109</v>
      </c>
      <c r="B289" s="55" t="s">
        <v>423</v>
      </c>
    </row>
    <row r="290" spans="1:2" ht="12.75">
      <c r="A290" s="54"/>
      <c r="B290" s="54"/>
    </row>
    <row r="291" spans="1:2" ht="12.75">
      <c r="A291" s="54"/>
      <c r="B291" s="54" t="s">
        <v>453</v>
      </c>
    </row>
    <row r="292" spans="1:2" ht="12.75">
      <c r="A292" s="54"/>
      <c r="B292" s="54" t="s">
        <v>454</v>
      </c>
    </row>
    <row r="293" spans="1:2" ht="12.75">
      <c r="A293" s="54"/>
      <c r="B293" s="54" t="s">
        <v>424</v>
      </c>
    </row>
    <row r="294" spans="1:2" ht="12.75">
      <c r="A294" s="54"/>
      <c r="B294" s="54" t="s">
        <v>425</v>
      </c>
    </row>
    <row r="295" spans="2:8" ht="12.75">
      <c r="B295" s="54" t="s">
        <v>426</v>
      </c>
      <c r="H295" t="s">
        <v>356</v>
      </c>
    </row>
    <row r="296" spans="1:2" ht="12.75">
      <c r="A296" s="54"/>
      <c r="B296" s="54" t="s">
        <v>356</v>
      </c>
    </row>
    <row r="297" spans="1:2" ht="12.75">
      <c r="A297" s="55" t="s">
        <v>108</v>
      </c>
      <c r="B297" s="55" t="s">
        <v>110</v>
      </c>
    </row>
    <row r="298" spans="1:2" ht="12.75">
      <c r="A298" s="54"/>
      <c r="B298" s="54"/>
    </row>
    <row r="299" spans="1:2" ht="12.75">
      <c r="A299" s="54"/>
      <c r="B299" s="54" t="s">
        <v>111</v>
      </c>
    </row>
    <row r="300" spans="1:2" ht="12.75">
      <c r="A300" s="54"/>
      <c r="B300" s="54"/>
    </row>
    <row r="304" ht="12.75">
      <c r="F304" s="156" t="s">
        <v>460</v>
      </c>
    </row>
    <row r="305" spans="1:6" ht="12.75">
      <c r="A305" s="55" t="s">
        <v>112</v>
      </c>
      <c r="B305" s="55" t="s">
        <v>464</v>
      </c>
      <c r="C305" s="61" t="s">
        <v>5</v>
      </c>
      <c r="D305" s="61" t="s">
        <v>113</v>
      </c>
      <c r="E305" s="59"/>
      <c r="F305" s="59"/>
    </row>
    <row r="306" spans="1:8" ht="12.75">
      <c r="A306" s="54"/>
      <c r="B306" s="54"/>
      <c r="C306" s="61" t="s">
        <v>113</v>
      </c>
      <c r="D306" s="61" t="s">
        <v>116</v>
      </c>
      <c r="E306" s="59"/>
      <c r="F306" s="59"/>
      <c r="H306" t="s">
        <v>356</v>
      </c>
    </row>
    <row r="307" spans="1:6" ht="12.75">
      <c r="A307" s="54"/>
      <c r="B307" s="54"/>
      <c r="C307" s="61" t="s">
        <v>115</v>
      </c>
      <c r="D307" s="61" t="s">
        <v>117</v>
      </c>
      <c r="E307" s="59"/>
      <c r="F307" s="59"/>
    </row>
    <row r="308" spans="1:9" ht="15.75">
      <c r="A308" s="54"/>
      <c r="B308" s="54"/>
      <c r="C308" s="112" t="s">
        <v>402</v>
      </c>
      <c r="D308" s="112" t="s">
        <v>402</v>
      </c>
      <c r="E308" s="59"/>
      <c r="F308" s="59"/>
      <c r="H308" s="94"/>
      <c r="I308" s="56"/>
    </row>
    <row r="309" spans="1:9" ht="14.25" customHeight="1">
      <c r="A309" s="54" t="s">
        <v>5</v>
      </c>
      <c r="B309" s="54"/>
      <c r="C309" s="92" t="s">
        <v>21</v>
      </c>
      <c r="D309" s="92" t="s">
        <v>21</v>
      </c>
      <c r="E309" s="59"/>
      <c r="F309" s="59"/>
      <c r="H309" s="96"/>
      <c r="I309" s="96"/>
    </row>
    <row r="310" spans="1:9" ht="14.25" customHeight="1">
      <c r="A310" s="54"/>
      <c r="B310" s="54" t="s">
        <v>118</v>
      </c>
      <c r="C310" s="99">
        <v>0</v>
      </c>
      <c r="D310" s="99">
        <v>0</v>
      </c>
      <c r="E310" s="59"/>
      <c r="F310" s="59"/>
      <c r="H310" s="96"/>
      <c r="I310" s="96"/>
    </row>
    <row r="311" spans="1:17" ht="17.25" customHeight="1">
      <c r="A311" s="54"/>
      <c r="B311" s="54" t="s">
        <v>119</v>
      </c>
      <c r="C311" s="92">
        <v>369</v>
      </c>
      <c r="D311" s="92">
        <v>369</v>
      </c>
      <c r="E311" s="59"/>
      <c r="F311" s="59"/>
      <c r="I311" s="56"/>
      <c r="K311" s="9"/>
      <c r="L311" s="175"/>
      <c r="M311" s="69"/>
      <c r="N311" s="69"/>
      <c r="O311" s="176"/>
      <c r="P311" s="69"/>
      <c r="Q311" s="69"/>
    </row>
    <row r="312" spans="1:17" ht="15" customHeight="1" thickBot="1">
      <c r="A312" s="54"/>
      <c r="B312" s="54" t="s">
        <v>5</v>
      </c>
      <c r="C312" s="113">
        <f>+C311+C310</f>
        <v>369</v>
      </c>
      <c r="D312" s="113">
        <f>+D311+D310</f>
        <v>369</v>
      </c>
      <c r="E312" s="59"/>
      <c r="F312" s="59"/>
      <c r="I312" s="56"/>
      <c r="K312" s="9"/>
      <c r="L312" s="175"/>
      <c r="M312" s="69"/>
      <c r="N312" s="69"/>
      <c r="O312" s="176"/>
      <c r="P312" s="69"/>
      <c r="Q312" s="69"/>
    </row>
    <row r="313" spans="1:17" ht="12.75" customHeight="1" thickTop="1">
      <c r="A313" s="54"/>
      <c r="B313" s="54"/>
      <c r="C313" s="107" t="s">
        <v>5</v>
      </c>
      <c r="D313" s="107" t="s">
        <v>5</v>
      </c>
      <c r="E313" s="59"/>
      <c r="F313" s="59"/>
      <c r="I313" s="56"/>
      <c r="K313" s="9"/>
      <c r="L313" s="175"/>
      <c r="M313" s="69"/>
      <c r="N313" s="69"/>
      <c r="O313" s="176"/>
      <c r="P313" s="69"/>
      <c r="Q313" s="69"/>
    </row>
    <row r="314" spans="1:17" ht="17.25" customHeight="1">
      <c r="A314" s="54"/>
      <c r="B314" s="54" t="s">
        <v>380</v>
      </c>
      <c r="C314" s="107"/>
      <c r="D314" s="107"/>
      <c r="E314" s="59"/>
      <c r="F314" s="59"/>
      <c r="I314" s="56"/>
      <c r="K314" s="9"/>
      <c r="L314" s="175"/>
      <c r="M314" s="69"/>
      <c r="N314" s="69"/>
      <c r="O314" s="176"/>
      <c r="P314" s="69"/>
      <c r="Q314" s="69"/>
    </row>
    <row r="315" spans="1:17" ht="12" customHeight="1">
      <c r="A315" s="54"/>
      <c r="B315" s="54" t="s">
        <v>470</v>
      </c>
      <c r="F315" s="59"/>
      <c r="I315" s="56"/>
      <c r="K315" s="9"/>
      <c r="L315" s="175"/>
      <c r="M315" s="69"/>
      <c r="N315" s="69"/>
      <c r="O315" s="176"/>
      <c r="P315" s="69"/>
      <c r="Q315" s="69"/>
    </row>
    <row r="316" spans="2:17" ht="13.5" customHeight="1">
      <c r="B316" s="54" t="s">
        <v>471</v>
      </c>
      <c r="I316" s="56"/>
      <c r="K316" s="9"/>
      <c r="L316" s="175"/>
      <c r="M316" s="69"/>
      <c r="N316" s="69"/>
      <c r="O316" s="176"/>
      <c r="P316" s="69"/>
      <c r="Q316" s="69"/>
    </row>
    <row r="317" spans="1:17" ht="12.75" customHeight="1">
      <c r="A317" s="54"/>
      <c r="B317" s="54"/>
      <c r="C317" s="59"/>
      <c r="D317" s="59"/>
      <c r="E317" s="59"/>
      <c r="F317" s="59"/>
      <c r="I317" s="56"/>
      <c r="K317" s="9"/>
      <c r="L317" s="175"/>
      <c r="M317" s="69"/>
      <c r="N317" s="69"/>
      <c r="O317" s="176"/>
      <c r="P317" s="69"/>
      <c r="Q317" s="69"/>
    </row>
    <row r="318" spans="1:17" ht="17.25" customHeight="1">
      <c r="A318" s="55" t="s">
        <v>120</v>
      </c>
      <c r="B318" s="55" t="s">
        <v>121</v>
      </c>
      <c r="C318" s="59"/>
      <c r="D318" s="59"/>
      <c r="E318" s="59"/>
      <c r="F318" s="59"/>
      <c r="I318" s="56"/>
      <c r="K318" s="9"/>
      <c r="L318" s="175"/>
      <c r="M318" s="69"/>
      <c r="N318" s="69"/>
      <c r="O318" s="176"/>
      <c r="P318" s="69"/>
      <c r="Q318" s="69"/>
    </row>
    <row r="319" spans="1:17" ht="12.75" customHeight="1">
      <c r="A319" s="54"/>
      <c r="B319" s="54"/>
      <c r="C319" s="59"/>
      <c r="D319" s="59"/>
      <c r="E319" s="59"/>
      <c r="F319" s="59"/>
      <c r="I319" s="56"/>
      <c r="K319" s="9"/>
      <c r="L319" s="175"/>
      <c r="M319" s="69"/>
      <c r="N319" s="69"/>
      <c r="O319" s="176"/>
      <c r="P319" s="69"/>
      <c r="Q319" s="69"/>
    </row>
    <row r="320" spans="1:17" ht="15.75" customHeight="1">
      <c r="A320" s="54"/>
      <c r="B320" s="54" t="s">
        <v>272</v>
      </c>
      <c r="C320" s="59"/>
      <c r="D320" s="59"/>
      <c r="E320" s="59"/>
      <c r="F320" s="59"/>
      <c r="I320" s="56"/>
      <c r="K320" s="9"/>
      <c r="L320" s="175"/>
      <c r="M320" s="68"/>
      <c r="N320" s="68"/>
      <c r="O320" s="176"/>
      <c r="P320" s="68"/>
      <c r="Q320" s="69"/>
    </row>
    <row r="321" spans="1:17" ht="12.75" customHeight="1">
      <c r="A321" s="54"/>
      <c r="B321" s="54"/>
      <c r="C321" s="59"/>
      <c r="D321" s="59"/>
      <c r="E321" s="59"/>
      <c r="I321" s="56"/>
      <c r="K321" s="9"/>
      <c r="L321" s="68"/>
      <c r="M321" s="68"/>
      <c r="N321" s="68"/>
      <c r="O321" s="69"/>
      <c r="P321" s="68"/>
      <c r="Q321" s="69"/>
    </row>
    <row r="322" spans="1:17" ht="16.5" customHeight="1">
      <c r="A322" s="55" t="s">
        <v>122</v>
      </c>
      <c r="B322" s="55" t="s">
        <v>483</v>
      </c>
      <c r="C322" s="59"/>
      <c r="D322" s="59"/>
      <c r="E322" s="59"/>
      <c r="F322" s="59"/>
      <c r="I322" s="56"/>
      <c r="K322" s="70"/>
      <c r="L322" s="71"/>
      <c r="M322" s="72"/>
      <c r="N322" s="72"/>
      <c r="O322" s="72"/>
      <c r="P322" s="72"/>
      <c r="Q322" s="73"/>
    </row>
    <row r="323" spans="1:17" ht="15" customHeight="1">
      <c r="A323" s="54"/>
      <c r="B323" s="54"/>
      <c r="C323" s="59"/>
      <c r="D323" s="59"/>
      <c r="E323" s="59"/>
      <c r="F323" s="59"/>
      <c r="I323" s="56"/>
      <c r="K323" s="70"/>
      <c r="L323" s="72"/>
      <c r="M323" s="72"/>
      <c r="N323" s="72"/>
      <c r="O323" s="72"/>
      <c r="P323" s="72"/>
      <c r="Q323" s="74"/>
    </row>
    <row r="324" spans="1:17" ht="19.5" customHeight="1">
      <c r="A324" s="54"/>
      <c r="B324" s="54" t="s">
        <v>306</v>
      </c>
      <c r="C324" s="59"/>
      <c r="D324" s="59"/>
      <c r="E324" s="59"/>
      <c r="F324" s="59"/>
      <c r="I324" s="56"/>
      <c r="K324" s="70"/>
      <c r="L324" s="71"/>
      <c r="M324" s="72"/>
      <c r="N324" s="72"/>
      <c r="O324" s="72"/>
      <c r="P324" s="72"/>
      <c r="Q324" s="73"/>
    </row>
    <row r="325" spans="1:17" ht="12" customHeight="1">
      <c r="A325" s="54"/>
      <c r="B325" s="54"/>
      <c r="C325" s="59"/>
      <c r="D325" s="59"/>
      <c r="E325" s="59"/>
      <c r="F325" s="59"/>
      <c r="I325" s="56"/>
      <c r="K325" s="70"/>
      <c r="L325" s="74"/>
      <c r="M325" s="74"/>
      <c r="N325" s="74"/>
      <c r="O325" s="74"/>
      <c r="P325" s="72"/>
      <c r="Q325" s="74"/>
    </row>
    <row r="326" spans="1:17" ht="16.5" customHeight="1">
      <c r="A326" s="55" t="s">
        <v>123</v>
      </c>
      <c r="B326" s="55" t="s">
        <v>154</v>
      </c>
      <c r="C326" s="59"/>
      <c r="D326" s="59"/>
      <c r="E326" s="59"/>
      <c r="F326" s="59"/>
      <c r="I326" s="56"/>
      <c r="K326" s="75"/>
      <c r="L326" s="72"/>
      <c r="M326" s="72"/>
      <c r="N326" s="72"/>
      <c r="O326" s="72"/>
      <c r="P326" s="72"/>
      <c r="Q326" s="74"/>
    </row>
    <row r="327" spans="1:17" ht="16.5" customHeight="1">
      <c r="A327" s="54"/>
      <c r="B327" s="54"/>
      <c r="C327" s="59"/>
      <c r="D327" s="59"/>
      <c r="E327" s="59"/>
      <c r="F327" s="59"/>
      <c r="I327" s="56"/>
      <c r="K327" s="75"/>
      <c r="L327" s="72"/>
      <c r="M327" s="72"/>
      <c r="N327" s="72"/>
      <c r="O327" s="72"/>
      <c r="P327" s="72"/>
      <c r="Q327" s="74"/>
    </row>
    <row r="328" spans="1:17" ht="13.5" customHeight="1">
      <c r="A328" s="54"/>
      <c r="B328" s="54" t="s">
        <v>353</v>
      </c>
      <c r="C328" s="59"/>
      <c r="D328" s="59"/>
      <c r="E328" s="59"/>
      <c r="F328" s="59"/>
      <c r="I328" s="56"/>
      <c r="K328" s="70"/>
      <c r="L328" s="72"/>
      <c r="M328" s="72"/>
      <c r="N328" s="72"/>
      <c r="O328" s="72"/>
      <c r="P328" s="72"/>
      <c r="Q328" s="74"/>
    </row>
    <row r="329" spans="1:17" ht="13.5" customHeight="1">
      <c r="A329" s="54"/>
      <c r="B329" s="54" t="s">
        <v>328</v>
      </c>
      <c r="C329" s="59"/>
      <c r="D329" s="59"/>
      <c r="E329" s="59"/>
      <c r="F329" s="59"/>
      <c r="I329" s="56"/>
      <c r="K329" s="70"/>
      <c r="L329" s="72"/>
      <c r="M329" s="72"/>
      <c r="N329" s="72"/>
      <c r="O329" s="72"/>
      <c r="P329" s="72"/>
      <c r="Q329" s="74"/>
    </row>
    <row r="330" spans="1:17" ht="13.5" customHeight="1">
      <c r="A330" s="54"/>
      <c r="B330" s="54" t="s">
        <v>417</v>
      </c>
      <c r="C330" s="59"/>
      <c r="D330" s="59"/>
      <c r="E330" s="59"/>
      <c r="F330" s="59"/>
      <c r="I330" s="56"/>
      <c r="K330" s="70"/>
      <c r="L330" s="72"/>
      <c r="M330" s="72"/>
      <c r="N330" s="72"/>
      <c r="O330" s="72"/>
      <c r="P330" s="72"/>
      <c r="Q330" s="74"/>
    </row>
    <row r="331" spans="1:17" ht="13.5" customHeight="1">
      <c r="A331" s="54"/>
      <c r="B331" s="54" t="s">
        <v>354</v>
      </c>
      <c r="C331" s="59"/>
      <c r="D331" s="59"/>
      <c r="E331" s="59"/>
      <c r="F331" s="59"/>
      <c r="I331" s="56"/>
      <c r="K331" s="70"/>
      <c r="L331" s="72"/>
      <c r="M331" s="72"/>
      <c r="N331" s="72"/>
      <c r="O331" s="72"/>
      <c r="P331" s="72"/>
      <c r="Q331" s="74"/>
    </row>
    <row r="332" spans="1:17" ht="14.25" customHeight="1">
      <c r="A332" s="54"/>
      <c r="B332" s="54" t="s">
        <v>391</v>
      </c>
      <c r="C332" s="59"/>
      <c r="D332" s="59"/>
      <c r="E332" s="59"/>
      <c r="F332" s="59"/>
      <c r="I332" s="56"/>
      <c r="K332" s="70"/>
      <c r="L332" s="72"/>
      <c r="M332" s="72"/>
      <c r="N332" s="72"/>
      <c r="O332" s="72"/>
      <c r="P332" s="72"/>
      <c r="Q332" s="74"/>
    </row>
    <row r="333" spans="1:17" ht="14.25" customHeight="1">
      <c r="A333" s="54"/>
      <c r="B333" s="54"/>
      <c r="C333" s="59"/>
      <c r="D333" s="59"/>
      <c r="E333" s="59"/>
      <c r="F333" s="59"/>
      <c r="I333" s="56"/>
      <c r="K333" s="70"/>
      <c r="L333" s="72"/>
      <c r="M333" s="72"/>
      <c r="N333" s="72"/>
      <c r="O333" s="72"/>
      <c r="P333" s="72"/>
      <c r="Q333" s="74"/>
    </row>
    <row r="334" spans="1:17" ht="13.5" customHeight="1">
      <c r="A334" s="54"/>
      <c r="B334" s="54" t="s">
        <v>371</v>
      </c>
      <c r="C334" s="59"/>
      <c r="D334" s="59"/>
      <c r="E334" s="59"/>
      <c r="F334" s="59"/>
      <c r="I334" s="56"/>
      <c r="K334" s="70"/>
      <c r="L334" s="72"/>
      <c r="M334" s="72"/>
      <c r="N334" s="72"/>
      <c r="O334" s="72"/>
      <c r="P334" s="72"/>
      <c r="Q334" s="72"/>
    </row>
    <row r="335" spans="1:17" ht="13.5" customHeight="1">
      <c r="A335" s="54"/>
      <c r="B335" s="54" t="s">
        <v>388</v>
      </c>
      <c r="C335" s="59"/>
      <c r="D335" s="59"/>
      <c r="E335" s="59"/>
      <c r="F335" s="59"/>
      <c r="I335" s="56"/>
      <c r="K335" s="70"/>
      <c r="L335" s="72"/>
      <c r="M335" s="72"/>
      <c r="N335" s="72"/>
      <c r="O335" s="72"/>
      <c r="P335" s="72"/>
      <c r="Q335" s="72"/>
    </row>
    <row r="336" spans="1:17" ht="13.5" customHeight="1">
      <c r="A336" s="54"/>
      <c r="B336" s="54" t="s">
        <v>364</v>
      </c>
      <c r="C336" s="59"/>
      <c r="D336" s="59"/>
      <c r="E336" s="59"/>
      <c r="F336" s="59"/>
      <c r="H336" t="s">
        <v>356</v>
      </c>
      <c r="I336" s="56"/>
      <c r="K336" s="70"/>
      <c r="L336" s="72"/>
      <c r="M336" s="72"/>
      <c r="N336" s="72"/>
      <c r="O336" s="72"/>
      <c r="P336" s="72"/>
      <c r="Q336" s="72"/>
    </row>
    <row r="337" spans="1:17" ht="13.5" customHeight="1">
      <c r="A337" s="54"/>
      <c r="B337" s="54" t="s">
        <v>392</v>
      </c>
      <c r="C337" s="59"/>
      <c r="D337" s="59"/>
      <c r="E337" s="59"/>
      <c r="F337" s="59"/>
      <c r="I337" s="56"/>
      <c r="K337" s="70"/>
      <c r="L337" s="72"/>
      <c r="M337" s="72"/>
      <c r="N337" s="72"/>
      <c r="O337" s="72"/>
      <c r="P337" s="72"/>
      <c r="Q337" s="72"/>
    </row>
    <row r="338" spans="1:17" ht="13.5" customHeight="1">
      <c r="A338" s="54"/>
      <c r="B338" s="54" t="s">
        <v>394</v>
      </c>
      <c r="C338" s="59"/>
      <c r="D338" s="59"/>
      <c r="E338" s="59"/>
      <c r="F338" s="59"/>
      <c r="I338" s="56"/>
      <c r="K338" s="70"/>
      <c r="L338" s="72"/>
      <c r="M338" s="72"/>
      <c r="N338" s="72"/>
      <c r="O338" s="72"/>
      <c r="P338" s="72"/>
      <c r="Q338" s="72"/>
    </row>
    <row r="339" spans="1:17" ht="13.5" customHeight="1">
      <c r="A339" s="54"/>
      <c r="B339" s="54" t="s">
        <v>393</v>
      </c>
      <c r="C339" s="59"/>
      <c r="D339" s="59"/>
      <c r="E339" s="59"/>
      <c r="F339" s="59"/>
      <c r="H339" t="s">
        <v>356</v>
      </c>
      <c r="I339" s="56"/>
      <c r="K339" s="70"/>
      <c r="L339" s="72"/>
      <c r="M339" s="72"/>
      <c r="N339" s="72"/>
      <c r="O339" s="72"/>
      <c r="P339" s="72"/>
      <c r="Q339" s="72"/>
    </row>
    <row r="340" spans="1:17" ht="13.5" customHeight="1">
      <c r="A340" s="54"/>
      <c r="B340" s="54"/>
      <c r="C340" s="59"/>
      <c r="D340" s="59"/>
      <c r="E340" s="59"/>
      <c r="F340" s="59"/>
      <c r="I340" s="56"/>
      <c r="K340" s="70"/>
      <c r="L340" s="72"/>
      <c r="M340" s="72"/>
      <c r="N340" s="72"/>
      <c r="O340" s="72"/>
      <c r="P340" s="72"/>
      <c r="Q340" s="72"/>
    </row>
    <row r="341" spans="1:17" ht="13.5" customHeight="1">
      <c r="A341" s="54"/>
      <c r="B341" s="54" t="s">
        <v>368</v>
      </c>
      <c r="C341" s="59"/>
      <c r="D341" s="59"/>
      <c r="E341" s="59"/>
      <c r="F341" s="59"/>
      <c r="I341" s="56"/>
      <c r="K341" s="70"/>
      <c r="L341" s="72"/>
      <c r="M341" s="72"/>
      <c r="N341" s="72"/>
      <c r="O341" s="72"/>
      <c r="P341" s="72"/>
      <c r="Q341" s="72"/>
    </row>
    <row r="342" spans="1:17" ht="15" customHeight="1">
      <c r="A342" s="54"/>
      <c r="B342" s="54" t="s">
        <v>369</v>
      </c>
      <c r="C342" s="59"/>
      <c r="D342" s="59"/>
      <c r="E342" s="59"/>
      <c r="F342" s="59"/>
      <c r="I342" s="56"/>
      <c r="K342" s="70"/>
      <c r="L342" s="72"/>
      <c r="M342" s="72"/>
      <c r="N342" s="72"/>
      <c r="O342" s="72"/>
      <c r="P342" s="72"/>
      <c r="Q342" s="72"/>
    </row>
    <row r="343" spans="1:17" ht="13.5" customHeight="1">
      <c r="A343" s="54"/>
      <c r="B343" s="54" t="s">
        <v>389</v>
      </c>
      <c r="C343" s="59"/>
      <c r="D343" s="59"/>
      <c r="E343" s="59"/>
      <c r="F343" s="59"/>
      <c r="I343" s="56"/>
      <c r="K343" s="70"/>
      <c r="L343" s="72"/>
      <c r="M343" s="72"/>
      <c r="N343" s="72"/>
      <c r="O343" s="72"/>
      <c r="P343" s="72"/>
      <c r="Q343" s="72"/>
    </row>
    <row r="344" spans="1:17" ht="13.5" customHeight="1">
      <c r="A344" s="54"/>
      <c r="B344" s="160" t="s">
        <v>390</v>
      </c>
      <c r="C344" s="59"/>
      <c r="D344" s="59"/>
      <c r="E344" s="59"/>
      <c r="F344" s="59"/>
      <c r="I344" s="56"/>
      <c r="K344" s="70"/>
      <c r="L344" s="72"/>
      <c r="M344" s="72"/>
      <c r="N344" s="72"/>
      <c r="O344" s="72"/>
      <c r="P344" s="72"/>
      <c r="Q344" s="72"/>
    </row>
    <row r="345" spans="1:17" ht="13.5" customHeight="1">
      <c r="A345" s="54"/>
      <c r="B345" s="54"/>
      <c r="C345" s="59"/>
      <c r="D345" s="59"/>
      <c r="E345" s="59"/>
      <c r="F345" s="59"/>
      <c r="I345" s="56"/>
      <c r="K345" s="70"/>
      <c r="L345" s="72"/>
      <c r="M345" s="72"/>
      <c r="N345" s="72"/>
      <c r="O345" s="72"/>
      <c r="P345" s="72"/>
      <c r="Q345" s="72"/>
    </row>
    <row r="346" spans="1:17" ht="13.5" customHeight="1">
      <c r="A346" s="54"/>
      <c r="B346" s="54" t="s">
        <v>365</v>
      </c>
      <c r="C346" s="59"/>
      <c r="D346" s="59"/>
      <c r="E346" s="59"/>
      <c r="F346" s="59"/>
      <c r="I346" s="56"/>
      <c r="K346" s="70"/>
      <c r="L346" s="72"/>
      <c r="M346" s="72"/>
      <c r="N346" s="72"/>
      <c r="O346" s="72"/>
      <c r="P346" s="72"/>
      <c r="Q346" s="72"/>
    </row>
    <row r="347" spans="1:17" ht="13.5" customHeight="1">
      <c r="A347" s="54"/>
      <c r="B347" s="54"/>
      <c r="C347" s="59"/>
      <c r="D347" s="59"/>
      <c r="E347" s="59"/>
      <c r="F347" s="59"/>
      <c r="H347" s="54" t="s">
        <v>5</v>
      </c>
      <c r="I347" s="56"/>
      <c r="K347" s="70"/>
      <c r="L347" s="72"/>
      <c r="M347" s="72"/>
      <c r="N347" s="72"/>
      <c r="O347" s="72"/>
      <c r="P347" s="72"/>
      <c r="Q347" s="72"/>
    </row>
    <row r="348" spans="1:17" ht="13.5" customHeight="1">
      <c r="A348" s="54"/>
      <c r="B348" s="54" t="s">
        <v>366</v>
      </c>
      <c r="C348" s="59"/>
      <c r="D348" s="59"/>
      <c r="E348" s="59"/>
      <c r="F348" s="59"/>
      <c r="H348" s="54"/>
      <c r="I348" s="56"/>
      <c r="K348" s="70"/>
      <c r="L348" s="72"/>
      <c r="M348" s="72"/>
      <c r="N348" s="72"/>
      <c r="O348" s="72"/>
      <c r="P348" s="72"/>
      <c r="Q348" s="72"/>
    </row>
    <row r="349" spans="1:17" ht="13.5" customHeight="1">
      <c r="A349" s="54"/>
      <c r="B349" s="54" t="s">
        <v>367</v>
      </c>
      <c r="C349" s="59"/>
      <c r="D349" s="59"/>
      <c r="E349" s="59"/>
      <c r="F349" s="59"/>
      <c r="H349" s="54"/>
      <c r="I349" s="56"/>
      <c r="K349" s="70"/>
      <c r="L349" s="72"/>
      <c r="M349" s="72"/>
      <c r="N349" s="72"/>
      <c r="O349" s="72"/>
      <c r="P349" s="72"/>
      <c r="Q349" s="72"/>
    </row>
    <row r="350" spans="1:17" ht="14.25" customHeight="1">
      <c r="A350" s="54"/>
      <c r="B350" s="54" t="s">
        <v>373</v>
      </c>
      <c r="H350" s="54" t="s">
        <v>5</v>
      </c>
      <c r="I350" s="56"/>
      <c r="K350" s="70"/>
      <c r="L350" s="72"/>
      <c r="M350" s="72"/>
      <c r="N350" s="72"/>
      <c r="O350" s="72"/>
      <c r="P350" s="72"/>
      <c r="Q350" s="72"/>
    </row>
    <row r="351" spans="1:17" ht="12.75" customHeight="1">
      <c r="A351" s="54"/>
      <c r="B351" s="54" t="s">
        <v>370</v>
      </c>
      <c r="K351" s="70"/>
      <c r="L351" s="72"/>
      <c r="M351" s="72"/>
      <c r="N351" s="72"/>
      <c r="O351" s="72"/>
      <c r="P351" s="72"/>
      <c r="Q351" s="72"/>
    </row>
    <row r="352" spans="1:17" ht="14.25" customHeight="1">
      <c r="A352" s="54"/>
      <c r="B352" s="54"/>
      <c r="K352" s="70"/>
      <c r="L352" s="72"/>
      <c r="M352" s="72"/>
      <c r="N352" s="72"/>
      <c r="O352" s="72"/>
      <c r="P352" s="72"/>
      <c r="Q352" s="74"/>
    </row>
    <row r="353" spans="1:17" ht="13.5" customHeight="1">
      <c r="A353" s="54"/>
      <c r="B353" s="54" t="s">
        <v>363</v>
      </c>
      <c r="K353" s="70"/>
      <c r="L353" s="72"/>
      <c r="M353" s="72"/>
      <c r="N353" s="72"/>
      <c r="O353" s="72"/>
      <c r="P353" s="72"/>
      <c r="Q353" s="74"/>
    </row>
    <row r="354" spans="1:17" ht="12.75">
      <c r="A354" s="54"/>
      <c r="B354" s="54" t="s">
        <v>455</v>
      </c>
      <c r="K354" s="70"/>
      <c r="L354" s="72"/>
      <c r="M354" s="72"/>
      <c r="N354" s="72"/>
      <c r="O354" s="72"/>
      <c r="P354" s="72"/>
      <c r="Q354" s="74"/>
    </row>
    <row r="355" spans="1:17" ht="12.75">
      <c r="A355" s="54"/>
      <c r="B355" s="54" t="s">
        <v>433</v>
      </c>
      <c r="K355" s="70"/>
      <c r="L355" s="72"/>
      <c r="M355" s="72"/>
      <c r="N355" s="72"/>
      <c r="O355" s="72"/>
      <c r="P355" s="72"/>
      <c r="Q355" s="74"/>
    </row>
    <row r="356" spans="1:17" ht="12.75">
      <c r="A356" s="54"/>
      <c r="B356" s="54" t="s">
        <v>385</v>
      </c>
      <c r="K356" s="70"/>
      <c r="L356" s="72"/>
      <c r="M356" s="72"/>
      <c r="N356" s="72"/>
      <c r="O356" s="72"/>
      <c r="P356" s="72"/>
      <c r="Q356" s="76"/>
    </row>
    <row r="357" spans="1:17" ht="12.75">
      <c r="A357" s="54"/>
      <c r="B357" s="54"/>
      <c r="K357" s="9"/>
      <c r="L357" s="9"/>
      <c r="M357" s="9"/>
      <c r="N357" s="9"/>
      <c r="O357" s="9"/>
      <c r="P357" s="9"/>
      <c r="Q357" s="9"/>
    </row>
    <row r="358" spans="1:17" ht="12.75">
      <c r="A358" s="54"/>
      <c r="B358" s="54" t="s">
        <v>0</v>
      </c>
      <c r="K358" s="9"/>
      <c r="L358" s="9"/>
      <c r="M358" s="9"/>
      <c r="N358" s="9"/>
      <c r="O358" s="9"/>
      <c r="P358" s="9"/>
      <c r="Q358" s="9"/>
    </row>
    <row r="359" spans="1:2" ht="12.75">
      <c r="A359" s="54"/>
      <c r="B359" s="54" t="s">
        <v>456</v>
      </c>
    </row>
    <row r="360" ht="12.75">
      <c r="F360" s="156" t="s">
        <v>459</v>
      </c>
    </row>
    <row r="361" spans="1:2" ht="12.75">
      <c r="A361" s="54"/>
      <c r="B361" s="54"/>
    </row>
    <row r="362" spans="1:6" ht="12.75">
      <c r="A362" s="55" t="s">
        <v>124</v>
      </c>
      <c r="B362" s="55" t="s">
        <v>125</v>
      </c>
      <c r="C362" s="58"/>
      <c r="D362" s="59"/>
      <c r="E362" s="59"/>
      <c r="F362" s="59" t="s">
        <v>5</v>
      </c>
    </row>
    <row r="363" spans="1:6" ht="12.75">
      <c r="A363" s="54"/>
      <c r="B363" s="54"/>
      <c r="C363" s="60"/>
      <c r="D363" s="61" t="s">
        <v>128</v>
      </c>
      <c r="E363" s="60"/>
      <c r="F363" s="59"/>
    </row>
    <row r="364" spans="1:6" ht="12.75">
      <c r="A364" s="54"/>
      <c r="B364" s="54"/>
      <c r="C364" s="61" t="s">
        <v>126</v>
      </c>
      <c r="D364" s="61" t="s">
        <v>129</v>
      </c>
      <c r="E364" s="61" t="s">
        <v>20</v>
      </c>
      <c r="F364" s="54"/>
    </row>
    <row r="365" spans="1:6" ht="12.75">
      <c r="A365" s="54"/>
      <c r="B365" s="54"/>
      <c r="C365" s="61" t="s">
        <v>130</v>
      </c>
      <c r="D365" s="61" t="s">
        <v>130</v>
      </c>
      <c r="E365" s="61" t="s">
        <v>130</v>
      </c>
      <c r="F365" s="54"/>
    </row>
    <row r="366" spans="1:6" ht="12.75">
      <c r="A366" s="54"/>
      <c r="B366" s="54"/>
      <c r="C366" s="61" t="s">
        <v>127</v>
      </c>
      <c r="D366" s="61" t="s">
        <v>127</v>
      </c>
      <c r="E366" s="61" t="s">
        <v>127</v>
      </c>
      <c r="F366" s="54"/>
    </row>
    <row r="367" spans="1:6" ht="12.75">
      <c r="A367" s="54"/>
      <c r="B367" s="54"/>
      <c r="C367" s="62" t="s">
        <v>402</v>
      </c>
      <c r="D367" s="62" t="s">
        <v>402</v>
      </c>
      <c r="E367" s="62" t="s">
        <v>402</v>
      </c>
      <c r="F367" s="54"/>
    </row>
    <row r="368" spans="1:6" ht="13.5" thickBot="1">
      <c r="A368" s="54"/>
      <c r="B368" s="54"/>
      <c r="C368" s="91" t="s">
        <v>21</v>
      </c>
      <c r="D368" s="91" t="s">
        <v>21</v>
      </c>
      <c r="E368" s="91" t="s">
        <v>21</v>
      </c>
      <c r="F368" s="54"/>
    </row>
    <row r="369" spans="1:6" ht="12.75">
      <c r="A369" s="54"/>
      <c r="B369" s="55" t="s">
        <v>183</v>
      </c>
      <c r="C369" s="54"/>
      <c r="D369" s="54"/>
      <c r="E369" s="54"/>
      <c r="F369" s="54"/>
    </row>
    <row r="370" spans="1:6" ht="12.75">
      <c r="A370" s="54"/>
      <c r="B370" s="54" t="s">
        <v>131</v>
      </c>
      <c r="C370" s="77">
        <v>0</v>
      </c>
      <c r="D370" s="77">
        <v>103</v>
      </c>
      <c r="E370" s="77">
        <f>+D370+C370</f>
        <v>103</v>
      </c>
      <c r="F370" s="54"/>
    </row>
    <row r="371" spans="1:6" ht="12.75">
      <c r="A371" s="54"/>
      <c r="B371" s="54" t="s">
        <v>132</v>
      </c>
      <c r="C371" s="77">
        <v>1000</v>
      </c>
      <c r="D371" s="77">
        <v>0</v>
      </c>
      <c r="E371" s="77">
        <f>+D371+C371</f>
        <v>1000</v>
      </c>
      <c r="F371" s="54"/>
    </row>
    <row r="372" spans="1:6" ht="12.75">
      <c r="A372" s="54"/>
      <c r="B372" s="54" t="s">
        <v>333</v>
      </c>
      <c r="C372" s="77">
        <v>15106</v>
      </c>
      <c r="D372" s="77">
        <v>9006</v>
      </c>
      <c r="E372" s="77">
        <f>+D372+C372</f>
        <v>24112</v>
      </c>
      <c r="F372" s="54"/>
    </row>
    <row r="373" spans="1:6" ht="12.75">
      <c r="A373" s="54"/>
      <c r="B373" s="54" t="s">
        <v>133</v>
      </c>
      <c r="C373" s="77">
        <v>149</v>
      </c>
      <c r="D373" s="77">
        <v>65</v>
      </c>
      <c r="E373" s="77">
        <f>+D373+C373</f>
        <v>214</v>
      </c>
      <c r="F373" s="54"/>
    </row>
    <row r="374" spans="1:6" ht="12.75">
      <c r="A374" s="54"/>
      <c r="B374" s="54" t="s">
        <v>134</v>
      </c>
      <c r="C374" s="78">
        <v>858</v>
      </c>
      <c r="D374" s="77">
        <v>722</v>
      </c>
      <c r="E374" s="77">
        <f>+D374+C374</f>
        <v>1580</v>
      </c>
      <c r="F374" s="54"/>
    </row>
    <row r="375" spans="1:6" ht="12.75">
      <c r="A375" s="54"/>
      <c r="B375" s="55" t="s">
        <v>135</v>
      </c>
      <c r="C375" s="79">
        <f>SUM(C370:C374)</f>
        <v>17113</v>
      </c>
      <c r="D375" s="79">
        <f>SUM(D370:D374)</f>
        <v>9896</v>
      </c>
      <c r="E375" s="79">
        <f>SUM(E370:E374)</f>
        <v>27009</v>
      </c>
      <c r="F375" s="54"/>
    </row>
    <row r="376" spans="1:6" ht="12.75">
      <c r="A376" s="54"/>
      <c r="B376" s="54"/>
      <c r="C376" s="77"/>
      <c r="D376" s="77"/>
      <c r="E376" s="77"/>
      <c r="F376" s="54"/>
    </row>
    <row r="377" spans="1:6" ht="12.75">
      <c r="A377" s="54"/>
      <c r="B377" s="55" t="s">
        <v>136</v>
      </c>
      <c r="C377" s="77"/>
      <c r="D377" s="77"/>
      <c r="E377" s="77"/>
      <c r="F377" s="54"/>
    </row>
    <row r="378" spans="1:6" ht="12.75">
      <c r="A378" s="54"/>
      <c r="B378" s="54" t="s">
        <v>137</v>
      </c>
      <c r="C378" s="77">
        <v>203</v>
      </c>
      <c r="D378" s="77">
        <v>136</v>
      </c>
      <c r="E378" s="77">
        <f>+D378+C378</f>
        <v>339</v>
      </c>
      <c r="F378" s="54"/>
    </row>
    <row r="379" spans="1:6" ht="12.75">
      <c r="A379" s="54"/>
      <c r="B379" s="54" t="s">
        <v>138</v>
      </c>
      <c r="C379" s="78">
        <v>2642</v>
      </c>
      <c r="D379" s="77">
        <v>2266</v>
      </c>
      <c r="E379" s="78">
        <f>+D379+C379</f>
        <v>4908</v>
      </c>
      <c r="F379" s="54"/>
    </row>
    <row r="380" spans="1:6" ht="12.75">
      <c r="A380" s="54"/>
      <c r="B380" s="55" t="s">
        <v>135</v>
      </c>
      <c r="C380" s="79">
        <f>+C379+C378</f>
        <v>2845</v>
      </c>
      <c r="D380" s="79">
        <f>+D379+D378</f>
        <v>2402</v>
      </c>
      <c r="E380" s="79">
        <f>+E379+E378</f>
        <v>5247</v>
      </c>
      <c r="F380" s="54"/>
    </row>
    <row r="381" spans="1:6" ht="12.75">
      <c r="A381" s="54"/>
      <c r="B381" s="54"/>
      <c r="C381" s="77"/>
      <c r="D381" s="77"/>
      <c r="E381" s="77"/>
      <c r="F381" s="54"/>
    </row>
    <row r="382" spans="1:6" ht="12.75">
      <c r="A382" s="54"/>
      <c r="B382" s="55" t="s">
        <v>139</v>
      </c>
      <c r="C382" s="110">
        <f>+C380+C375</f>
        <v>19958</v>
      </c>
      <c r="D382" s="110">
        <f>+D380+D375</f>
        <v>12298</v>
      </c>
      <c r="E382" s="110">
        <f>+D382+C382</f>
        <v>32256</v>
      </c>
      <c r="F382" s="54"/>
    </row>
    <row r="384" spans="1:6" ht="12.75">
      <c r="A384" s="55" t="s">
        <v>140</v>
      </c>
      <c r="B384" s="55" t="s">
        <v>141</v>
      </c>
      <c r="C384" s="55"/>
      <c r="D384" s="54"/>
      <c r="E384" s="54"/>
      <c r="F384" s="54"/>
    </row>
    <row r="385" spans="1:6" ht="12.75">
      <c r="A385" s="54"/>
      <c r="B385" s="54"/>
      <c r="C385" s="54"/>
      <c r="D385" s="54"/>
      <c r="E385" s="54"/>
      <c r="F385" s="54"/>
    </row>
    <row r="386" spans="1:6" ht="12.75">
      <c r="A386" s="54"/>
      <c r="B386" s="54" t="s">
        <v>355</v>
      </c>
      <c r="C386" s="54"/>
      <c r="D386" s="54"/>
      <c r="E386" s="54"/>
      <c r="F386" s="54"/>
    </row>
    <row r="387" spans="1:6" ht="12.75">
      <c r="A387" s="54"/>
      <c r="B387" s="54"/>
      <c r="C387" s="54"/>
      <c r="D387" s="54"/>
      <c r="E387" s="54"/>
      <c r="F387" s="54"/>
    </row>
    <row r="388" spans="1:6" ht="12.75">
      <c r="A388" s="55" t="s">
        <v>142</v>
      </c>
      <c r="B388" s="55" t="s">
        <v>143</v>
      </c>
      <c r="C388" s="54"/>
      <c r="D388" s="54"/>
      <c r="E388" s="54"/>
      <c r="F388" s="54"/>
    </row>
    <row r="389" spans="1:6" ht="12.75">
      <c r="A389" s="54"/>
      <c r="B389" s="54"/>
      <c r="C389" s="54"/>
      <c r="D389" s="54"/>
      <c r="E389" s="54"/>
      <c r="F389" s="54"/>
    </row>
    <row r="390" spans="1:6" ht="12.75">
      <c r="A390" s="54"/>
      <c r="B390" s="54" t="s">
        <v>144</v>
      </c>
      <c r="C390" s="54"/>
      <c r="D390" s="54"/>
      <c r="E390" s="54"/>
      <c r="F390" s="54"/>
    </row>
    <row r="391" spans="1:6" ht="12.75">
      <c r="A391" s="54"/>
      <c r="B391" s="54"/>
      <c r="C391" s="54"/>
      <c r="D391" s="54"/>
      <c r="E391" s="54"/>
      <c r="F391" s="54"/>
    </row>
    <row r="392" spans="1:6" ht="12.75">
      <c r="A392" s="55" t="s">
        <v>145</v>
      </c>
      <c r="B392" s="55" t="s">
        <v>281</v>
      </c>
      <c r="C392" s="54"/>
      <c r="D392" s="54"/>
      <c r="E392" s="54"/>
      <c r="F392" s="54"/>
    </row>
    <row r="393" spans="1:6" ht="12.75">
      <c r="A393" s="54"/>
      <c r="B393" s="54"/>
      <c r="C393" s="54"/>
      <c r="D393" s="54"/>
      <c r="E393" s="54"/>
      <c r="F393" s="54"/>
    </row>
    <row r="394" spans="1:6" ht="12.75">
      <c r="A394" s="54"/>
      <c r="B394" s="54" t="s">
        <v>462</v>
      </c>
      <c r="C394" s="54"/>
      <c r="D394" s="54"/>
      <c r="E394" s="54"/>
      <c r="F394" s="54"/>
    </row>
    <row r="395" spans="1:6" ht="12.75">
      <c r="A395" s="54"/>
      <c r="B395" s="54" t="s">
        <v>463</v>
      </c>
      <c r="C395" s="54"/>
      <c r="D395" s="54"/>
      <c r="E395" s="54"/>
      <c r="F395" s="54"/>
    </row>
    <row r="396" spans="1:6" ht="12.75">
      <c r="A396" s="54"/>
      <c r="B396" s="54"/>
      <c r="C396" s="54"/>
      <c r="D396" s="54"/>
      <c r="E396" s="54"/>
      <c r="F396" s="54"/>
    </row>
    <row r="397" spans="1:6" ht="12.75">
      <c r="A397" s="55" t="s">
        <v>146</v>
      </c>
      <c r="B397" s="55" t="s">
        <v>358</v>
      </c>
      <c r="C397" s="54" t="s">
        <v>356</v>
      </c>
      <c r="D397" s="54"/>
      <c r="E397" s="54"/>
      <c r="F397" s="54"/>
    </row>
    <row r="398" spans="1:6" ht="12.75">
      <c r="A398" s="54"/>
      <c r="B398" s="54"/>
      <c r="C398" s="61" t="s">
        <v>113</v>
      </c>
      <c r="D398" s="61" t="s">
        <v>287</v>
      </c>
      <c r="E398" s="61" t="s">
        <v>113</v>
      </c>
      <c r="F398" s="61" t="s">
        <v>287</v>
      </c>
    </row>
    <row r="399" spans="1:6" ht="12.75">
      <c r="A399" s="54"/>
      <c r="C399" s="61" t="s">
        <v>114</v>
      </c>
      <c r="D399" s="61" t="s">
        <v>114</v>
      </c>
      <c r="E399" s="61" t="s">
        <v>329</v>
      </c>
      <c r="F399" s="61" t="s">
        <v>329</v>
      </c>
    </row>
    <row r="400" spans="1:6" ht="12.75">
      <c r="A400" s="54"/>
      <c r="B400" s="54"/>
      <c r="C400" s="61" t="s">
        <v>115</v>
      </c>
      <c r="D400" s="61" t="s">
        <v>115</v>
      </c>
      <c r="E400" s="61" t="s">
        <v>115</v>
      </c>
      <c r="F400" s="61" t="s">
        <v>115</v>
      </c>
    </row>
    <row r="401" spans="1:6" ht="13.5" thickBot="1">
      <c r="A401" s="54"/>
      <c r="B401" s="54"/>
      <c r="C401" s="109" t="s">
        <v>402</v>
      </c>
      <c r="D401" s="109" t="s">
        <v>403</v>
      </c>
      <c r="E401" s="109" t="s">
        <v>402</v>
      </c>
      <c r="F401" s="109" t="s">
        <v>411</v>
      </c>
    </row>
    <row r="402" spans="1:6" ht="12.75">
      <c r="A402" s="54"/>
      <c r="B402" s="54"/>
      <c r="C402" s="166" t="s">
        <v>384</v>
      </c>
      <c r="D402" s="166" t="s">
        <v>384</v>
      </c>
      <c r="E402" s="166" t="s">
        <v>384</v>
      </c>
      <c r="F402" s="166" t="s">
        <v>384</v>
      </c>
    </row>
    <row r="403" spans="1:6" ht="12.75">
      <c r="A403" s="54"/>
      <c r="B403" s="54" t="s">
        <v>479</v>
      </c>
      <c r="C403" s="54"/>
      <c r="D403" s="54"/>
      <c r="E403" s="54"/>
      <c r="F403" s="54"/>
    </row>
    <row r="404" spans="1:6" ht="13.5" thickBot="1">
      <c r="A404" s="54"/>
      <c r="B404" s="54" t="s">
        <v>383</v>
      </c>
      <c r="C404" s="97">
        <v>-2325</v>
      </c>
      <c r="D404" s="97">
        <v>1445</v>
      </c>
      <c r="E404" s="97">
        <v>-4440</v>
      </c>
      <c r="F404" s="97">
        <v>-4301</v>
      </c>
    </row>
    <row r="405" spans="1:6" ht="13.5" thickTop="1">
      <c r="A405" s="54"/>
      <c r="B405" s="54" t="s">
        <v>5</v>
      </c>
      <c r="C405" s="54"/>
      <c r="D405" s="54"/>
      <c r="E405" s="151"/>
      <c r="F405" s="151"/>
    </row>
    <row r="406" spans="1:6" ht="12.75">
      <c r="A406" s="54"/>
      <c r="B406" s="54" t="s">
        <v>280</v>
      </c>
      <c r="C406" s="77">
        <v>80495</v>
      </c>
      <c r="D406" s="77">
        <v>80495</v>
      </c>
      <c r="E406" s="77">
        <v>80495</v>
      </c>
      <c r="F406" s="77">
        <v>80443</v>
      </c>
    </row>
    <row r="407" spans="1:6" ht="12.75">
      <c r="A407" s="54"/>
      <c r="B407" s="54" t="s">
        <v>382</v>
      </c>
      <c r="C407" s="54"/>
      <c r="D407" s="54"/>
      <c r="E407" s="151"/>
      <c r="F407" s="151"/>
    </row>
    <row r="408" spans="1:6" ht="12.75">
      <c r="A408" s="54"/>
      <c r="B408" s="54" t="s">
        <v>359</v>
      </c>
      <c r="C408" s="164">
        <v>4000</v>
      </c>
      <c r="D408" s="163">
        <v>0</v>
      </c>
      <c r="E408" s="164">
        <v>1107</v>
      </c>
      <c r="F408" s="164">
        <v>0</v>
      </c>
    </row>
    <row r="409" spans="1:6" ht="13.5" thickBot="1">
      <c r="A409" s="54"/>
      <c r="B409" s="54" t="s">
        <v>381</v>
      </c>
      <c r="C409" s="114">
        <f>+C408+C406</f>
        <v>84495</v>
      </c>
      <c r="D409" s="114">
        <f>+D408+D406</f>
        <v>80495</v>
      </c>
      <c r="E409" s="114">
        <f>+E408+E406</f>
        <v>81602</v>
      </c>
      <c r="F409" s="114">
        <f>+F408+F406</f>
        <v>80443</v>
      </c>
    </row>
    <row r="410" spans="1:6" ht="13.5" thickTop="1">
      <c r="A410" s="54"/>
      <c r="C410" s="54"/>
      <c r="D410" s="54"/>
      <c r="E410" s="151"/>
      <c r="F410" s="151"/>
    </row>
    <row r="411" spans="1:6" ht="12.75">
      <c r="A411" s="54"/>
      <c r="B411" s="54" t="s">
        <v>480</v>
      </c>
      <c r="C411" s="90">
        <f>+C404/C409*100</f>
        <v>-2.7516421090005325</v>
      </c>
      <c r="D411" s="90">
        <f>+D404/D409*100</f>
        <v>1.7951425554382259</v>
      </c>
      <c r="E411" s="90">
        <f>+E404/E409*100</f>
        <v>-5.4410431116884395</v>
      </c>
      <c r="F411" s="90">
        <f>+F404/F409*100</f>
        <v>-5.3466429645836175</v>
      </c>
    </row>
    <row r="412" spans="1:6" ht="12.75">
      <c r="A412" s="54"/>
      <c r="B412" s="54" t="s">
        <v>481</v>
      </c>
      <c r="C412" s="162" t="s">
        <v>361</v>
      </c>
      <c r="D412" s="162" t="s">
        <v>361</v>
      </c>
      <c r="E412" s="162" t="s">
        <v>361</v>
      </c>
      <c r="F412" s="162" t="s">
        <v>361</v>
      </c>
    </row>
    <row r="413" spans="1:6" ht="12.75">
      <c r="A413" s="54"/>
      <c r="B413" s="93"/>
      <c r="C413" s="93"/>
      <c r="D413" s="93"/>
      <c r="E413" s="93"/>
      <c r="F413" s="54"/>
    </row>
    <row r="414" spans="1:6" ht="12.75">
      <c r="A414" s="54"/>
      <c r="B414" s="93" t="s">
        <v>360</v>
      </c>
      <c r="C414" s="149"/>
      <c r="D414" s="149"/>
      <c r="E414" s="93"/>
      <c r="F414" s="54"/>
    </row>
    <row r="415" spans="1:6" ht="12.75">
      <c r="A415" s="54"/>
      <c r="B415" s="93"/>
      <c r="C415" s="93"/>
      <c r="D415" s="93"/>
      <c r="E415" s="93"/>
      <c r="F415" s="54"/>
    </row>
    <row r="416" spans="1:6" ht="12.75">
      <c r="A416" s="54" t="s">
        <v>5</v>
      </c>
      <c r="B416" s="93"/>
      <c r="C416" s="149"/>
      <c r="D416" s="149"/>
      <c r="E416" s="93"/>
      <c r="F416" s="54"/>
    </row>
    <row r="417" spans="2:6" ht="15">
      <c r="B417" s="2" t="s">
        <v>482</v>
      </c>
      <c r="C417" s="149"/>
      <c r="D417" s="149"/>
      <c r="E417" s="93"/>
      <c r="F417" s="54"/>
    </row>
    <row r="418" spans="1:6" ht="12.75">
      <c r="A418" s="54"/>
      <c r="B418" s="93"/>
      <c r="C418" s="150"/>
      <c r="D418" s="150"/>
      <c r="E418" s="93"/>
      <c r="F418" s="54"/>
    </row>
    <row r="419" spans="3:6" ht="12.75">
      <c r="C419" s="54"/>
      <c r="D419" s="54"/>
      <c r="E419" s="54"/>
      <c r="F419" s="156" t="s">
        <v>345</v>
      </c>
    </row>
    <row r="420" spans="3:5" ht="12.75">
      <c r="C420" s="54"/>
      <c r="D420" s="54"/>
      <c r="E420" s="54"/>
    </row>
    <row r="426" spans="2:6" ht="12.75">
      <c r="B426" s="54"/>
      <c r="C426" s="54"/>
      <c r="D426" s="54"/>
      <c r="E426" s="54"/>
      <c r="F426" s="54"/>
    </row>
    <row r="427" spans="3:4" ht="12.75">
      <c r="C427" s="54"/>
      <c r="D427" s="54"/>
    </row>
    <row r="428" spans="3:6" ht="12.75">
      <c r="C428" s="54"/>
      <c r="D428" s="54"/>
      <c r="E428" s="54"/>
      <c r="F428" s="54" t="s">
        <v>5</v>
      </c>
    </row>
    <row r="429" spans="3:6" ht="12.75">
      <c r="C429" s="54"/>
      <c r="D429" s="54"/>
      <c r="E429" s="54"/>
      <c r="F429" s="54" t="s">
        <v>5</v>
      </c>
    </row>
    <row r="500" spans="3:6" ht="12.75">
      <c r="C500" s="54"/>
      <c r="D500" s="54"/>
      <c r="E500" s="54"/>
      <c r="F500" s="54"/>
    </row>
    <row r="501" spans="3:6" ht="12.75">
      <c r="C501" s="54"/>
      <c r="D501" s="54"/>
      <c r="E501" s="54"/>
      <c r="F501" s="54"/>
    </row>
    <row r="533" spans="5:6" ht="12.75">
      <c r="E533" s="54"/>
      <c r="F533" s="54"/>
    </row>
    <row r="594" spans="5:6" ht="12.75">
      <c r="E594" s="54"/>
      <c r="F594" s="54"/>
    </row>
    <row r="595" spans="5:6" ht="12.75">
      <c r="E595" s="54"/>
      <c r="F595" s="54"/>
    </row>
    <row r="596" spans="5:6" ht="12.75">
      <c r="E596" s="54"/>
      <c r="F596" s="54"/>
    </row>
    <row r="603" spans="5:6" ht="12.75">
      <c r="E603" s="54"/>
      <c r="F603" s="54"/>
    </row>
    <row r="604" spans="5:6" ht="12.75">
      <c r="E604" s="54"/>
      <c r="F604" s="54"/>
    </row>
    <row r="605" spans="5:6" ht="12.75">
      <c r="E605" s="54"/>
      <c r="F605" s="54"/>
    </row>
    <row r="606" spans="5:6" ht="12.75">
      <c r="E606" s="54"/>
      <c r="F606" s="54"/>
    </row>
    <row r="607" spans="5:6" ht="12.75">
      <c r="E607" s="54"/>
      <c r="F607" s="54"/>
    </row>
    <row r="611" spans="5:7" ht="12.75">
      <c r="E611" s="54"/>
      <c r="F611" s="54"/>
      <c r="G611" s="59"/>
    </row>
    <row r="612" spans="5:7" ht="12.75">
      <c r="E612" s="54"/>
      <c r="F612" s="54"/>
      <c r="G612" s="59"/>
    </row>
    <row r="613" spans="5:7" ht="12.75">
      <c r="E613" s="54"/>
      <c r="F613" s="54"/>
      <c r="G613" s="59"/>
    </row>
    <row r="614" ht="12.75">
      <c r="G614" s="59"/>
    </row>
    <row r="615" ht="12.75">
      <c r="G615" s="59"/>
    </row>
    <row r="616" spans="1:7" ht="12.75">
      <c r="A616" s="54"/>
      <c r="B616" s="54"/>
      <c r="C616" s="54"/>
      <c r="D616" s="54"/>
      <c r="E616" s="54"/>
      <c r="F616" s="54"/>
      <c r="G616" s="59"/>
    </row>
    <row r="617" spans="1:7" ht="12.75">
      <c r="A617" s="54"/>
      <c r="E617" s="54"/>
      <c r="F617" s="54"/>
      <c r="G617" s="59"/>
    </row>
    <row r="618" spans="1:7" ht="12.75">
      <c r="A618" s="54"/>
      <c r="B618" s="54"/>
      <c r="C618" s="54"/>
      <c r="D618" s="54"/>
      <c r="E618" s="54"/>
      <c r="F618" s="54"/>
      <c r="G618" s="59"/>
    </row>
    <row r="619" spans="1:7" ht="12.75">
      <c r="A619" s="54"/>
      <c r="B619" s="54"/>
      <c r="C619" s="54"/>
      <c r="D619" s="54"/>
      <c r="E619" s="54"/>
      <c r="F619" s="54"/>
      <c r="G619" s="59"/>
    </row>
    <row r="620" spans="7:9" ht="12.75">
      <c r="G620" s="59"/>
      <c r="H620" s="59"/>
      <c r="I620" s="59"/>
    </row>
    <row r="621" spans="7:9" ht="12.75">
      <c r="G621" s="59"/>
      <c r="H621" s="59"/>
      <c r="I621" s="59"/>
    </row>
    <row r="622" spans="7:9" ht="12.75">
      <c r="G622" s="59"/>
      <c r="H622" s="59"/>
      <c r="I622" s="59"/>
    </row>
    <row r="623" spans="7:9" ht="12.75">
      <c r="G623" s="59"/>
      <c r="H623" s="59"/>
      <c r="I623" s="59"/>
    </row>
    <row r="624" spans="1:9" ht="12.75">
      <c r="A624" s="54"/>
      <c r="B624" s="54"/>
      <c r="C624" s="54"/>
      <c r="D624" s="54"/>
      <c r="E624" s="54"/>
      <c r="F624" s="54"/>
      <c r="G624" s="59"/>
      <c r="H624" s="59"/>
      <c r="I624" s="59"/>
    </row>
    <row r="625" spans="1:9" ht="12.75">
      <c r="A625" s="54"/>
      <c r="B625" s="54"/>
      <c r="C625" s="54"/>
      <c r="D625" s="54"/>
      <c r="E625" s="54"/>
      <c r="F625" s="54"/>
      <c r="G625" s="59"/>
      <c r="H625" s="59"/>
      <c r="I625" s="59"/>
    </row>
    <row r="626" spans="1:9" ht="12.75">
      <c r="A626" s="54"/>
      <c r="B626" s="54"/>
      <c r="C626" s="54"/>
      <c r="D626" s="54"/>
      <c r="E626" s="54"/>
      <c r="F626" s="54"/>
      <c r="G626" s="59"/>
      <c r="H626" s="59"/>
      <c r="I626" s="59"/>
    </row>
    <row r="627" spans="1:9" ht="12.75">
      <c r="A627" s="54"/>
      <c r="B627" s="54"/>
      <c r="C627" s="54"/>
      <c r="D627" s="54"/>
      <c r="E627" s="54"/>
      <c r="F627" s="54"/>
      <c r="G627" s="59"/>
      <c r="H627" s="59"/>
      <c r="I627" s="59"/>
    </row>
    <row r="628" spans="7:9" ht="12.75">
      <c r="G628" s="59"/>
      <c r="H628" s="59"/>
      <c r="I628" s="59"/>
    </row>
    <row r="629" spans="7:9" ht="12.75">
      <c r="G629" s="59"/>
      <c r="H629" s="59"/>
      <c r="I629" s="59"/>
    </row>
    <row r="630" spans="1:9" ht="12.75">
      <c r="A630" s="54"/>
      <c r="B630" s="54"/>
      <c r="C630" s="54"/>
      <c r="D630" s="54"/>
      <c r="E630" s="54"/>
      <c r="F630" s="54"/>
      <c r="G630" s="59"/>
      <c r="H630" s="59"/>
      <c r="I630" s="59"/>
    </row>
    <row r="631" spans="1:9" ht="12.75">
      <c r="A631" s="54"/>
      <c r="B631" s="54"/>
      <c r="C631" s="54"/>
      <c r="D631" s="54"/>
      <c r="E631" s="54"/>
      <c r="F631" s="54"/>
      <c r="G631" s="59"/>
      <c r="H631" s="59"/>
      <c r="I631" s="59"/>
    </row>
    <row r="632" spans="1:9" ht="12.75">
      <c r="A632" s="54"/>
      <c r="B632" s="54"/>
      <c r="C632" s="54"/>
      <c r="D632" s="54"/>
      <c r="E632" s="54"/>
      <c r="F632" s="54"/>
      <c r="G632" s="59"/>
      <c r="H632" s="59"/>
      <c r="I632" s="59"/>
    </row>
    <row r="633" spans="7:9" ht="12.75">
      <c r="G633" s="59"/>
      <c r="H633" s="59"/>
      <c r="I633" s="59"/>
    </row>
    <row r="634" spans="7:9" ht="12.75">
      <c r="G634" s="59"/>
      <c r="H634" s="59"/>
      <c r="I634" s="59"/>
    </row>
    <row r="635" spans="7:9" ht="12.75">
      <c r="G635" s="59"/>
      <c r="H635" s="59"/>
      <c r="I635" s="59"/>
    </row>
    <row r="636" spans="7:9" ht="12.75">
      <c r="G636" s="59"/>
      <c r="H636" s="59"/>
      <c r="I636" s="59"/>
    </row>
    <row r="637" spans="7:9" ht="12.75">
      <c r="G637" s="59"/>
      <c r="H637" s="59"/>
      <c r="I637" s="59"/>
    </row>
    <row r="638" spans="7:9" ht="12.75">
      <c r="G638" s="59"/>
      <c r="H638" s="59"/>
      <c r="I638" s="59"/>
    </row>
    <row r="639" spans="7:9" ht="12.75">
      <c r="G639" s="59"/>
      <c r="H639" s="59"/>
      <c r="I639" s="59"/>
    </row>
    <row r="640" spans="7:9" ht="12.75">
      <c r="G640" s="59"/>
      <c r="H640" s="59"/>
      <c r="I640" s="59"/>
    </row>
    <row r="641" spans="1:9" ht="12.75">
      <c r="A641" s="54"/>
      <c r="B641" s="54"/>
      <c r="C641" s="54"/>
      <c r="D641" s="54"/>
      <c r="E641" s="54"/>
      <c r="F641" s="54"/>
      <c r="G641" s="59"/>
      <c r="H641" s="59"/>
      <c r="I641" s="59"/>
    </row>
    <row r="642" spans="1:9" ht="12.75">
      <c r="A642" s="54"/>
      <c r="B642" s="54"/>
      <c r="C642" s="54"/>
      <c r="D642" s="54"/>
      <c r="E642" s="54"/>
      <c r="F642" s="54"/>
      <c r="G642" s="59"/>
      <c r="H642" s="59"/>
      <c r="I642" s="59"/>
    </row>
    <row r="643" spans="1:9" ht="12.75">
      <c r="A643" s="54"/>
      <c r="B643" s="54"/>
      <c r="C643" s="54"/>
      <c r="D643" s="54"/>
      <c r="E643" s="54"/>
      <c r="F643" s="54"/>
      <c r="G643" s="59"/>
      <c r="H643" s="59"/>
      <c r="I643" s="59"/>
    </row>
    <row r="644" spans="1:9" ht="12.75">
      <c r="A644" s="54"/>
      <c r="B644" s="54"/>
      <c r="C644" s="54"/>
      <c r="D644" s="54"/>
      <c r="E644" s="54"/>
      <c r="F644" s="54"/>
      <c r="G644" s="59"/>
      <c r="H644" s="59"/>
      <c r="I644" s="59"/>
    </row>
    <row r="645" spans="1:9" ht="12.75">
      <c r="A645" s="54"/>
      <c r="B645" s="54"/>
      <c r="C645" s="54"/>
      <c r="D645" s="54"/>
      <c r="E645" s="54"/>
      <c r="F645" s="54"/>
      <c r="G645" s="59"/>
      <c r="H645" s="59"/>
      <c r="I645" s="59"/>
    </row>
    <row r="646" spans="1:9" ht="12.75">
      <c r="A646" s="54"/>
      <c r="B646" s="54"/>
      <c r="C646" s="54"/>
      <c r="D646" s="54"/>
      <c r="E646" s="54"/>
      <c r="F646" s="54"/>
      <c r="G646" s="54"/>
      <c r="H646" s="59"/>
      <c r="I646" s="59"/>
    </row>
    <row r="647" spans="1:9" ht="12.75">
      <c r="A647" s="54"/>
      <c r="B647" s="54"/>
      <c r="C647" s="54"/>
      <c r="D647" s="54"/>
      <c r="E647" s="54"/>
      <c r="F647" s="54"/>
      <c r="G647" s="54"/>
      <c r="H647" s="59"/>
      <c r="I647" s="59"/>
    </row>
    <row r="648" spans="7:9" ht="12.75">
      <c r="G648" s="54"/>
      <c r="H648" s="59"/>
      <c r="I648" s="59"/>
    </row>
    <row r="649" spans="7:9" ht="12.75">
      <c r="G649" s="54"/>
      <c r="H649" s="59"/>
      <c r="I649" s="59"/>
    </row>
    <row r="650" spans="7:9" ht="12.75">
      <c r="G650" s="54"/>
      <c r="H650" s="59"/>
      <c r="I650" s="59"/>
    </row>
    <row r="651" spans="7:9" ht="12.75">
      <c r="G651" s="54"/>
      <c r="H651" s="59"/>
      <c r="I651" s="59"/>
    </row>
    <row r="652" spans="7:9" ht="12.75">
      <c r="G652" s="54"/>
      <c r="H652" s="59"/>
      <c r="I652" s="59"/>
    </row>
    <row r="653" spans="7:9" ht="12.75">
      <c r="G653" s="54"/>
      <c r="H653" s="59"/>
      <c r="I653" s="59"/>
    </row>
    <row r="654" spans="7:9" ht="12.75">
      <c r="G654" s="54"/>
      <c r="H654" s="59"/>
      <c r="I654" s="59"/>
    </row>
    <row r="655" spans="7:9" ht="12.75">
      <c r="G655" s="54"/>
      <c r="H655" s="59"/>
      <c r="I655" s="59"/>
    </row>
    <row r="656" spans="7:9" ht="12.75">
      <c r="G656" s="54"/>
      <c r="H656" s="59"/>
      <c r="I656" s="59"/>
    </row>
    <row r="657" spans="7:9" ht="12.75">
      <c r="G657" s="54"/>
      <c r="H657" s="59"/>
      <c r="I657" s="59"/>
    </row>
    <row r="658" spans="7:9" ht="12.75">
      <c r="G658" s="54"/>
      <c r="H658" s="59"/>
      <c r="I658" s="59"/>
    </row>
    <row r="659" spans="7:9" ht="12.75">
      <c r="G659" s="54"/>
      <c r="H659" s="59"/>
      <c r="I659" s="59"/>
    </row>
    <row r="660" spans="7:9" ht="12.75">
      <c r="G660" s="54"/>
      <c r="H660" s="59"/>
      <c r="I660" s="59"/>
    </row>
    <row r="661" spans="7:9" ht="12.75">
      <c r="G661" s="54"/>
      <c r="H661" s="59"/>
      <c r="I661" s="59"/>
    </row>
    <row r="662" spans="7:9" ht="12.75">
      <c r="G662" s="54"/>
      <c r="H662" s="59"/>
      <c r="I662" s="59"/>
    </row>
    <row r="663" spans="7:9" ht="12.75">
      <c r="G663" s="54"/>
      <c r="H663" s="59"/>
      <c r="I663" s="59"/>
    </row>
    <row r="664" spans="7:9" ht="12.75">
      <c r="G664" s="54"/>
      <c r="H664" s="59"/>
      <c r="I664" s="59"/>
    </row>
    <row r="665" spans="7:9" ht="12.75">
      <c r="G665" s="54"/>
      <c r="H665" s="59"/>
      <c r="I665" s="59"/>
    </row>
    <row r="666" spans="7:9" ht="12.75">
      <c r="G666" s="54"/>
      <c r="H666" s="59"/>
      <c r="I666" s="59"/>
    </row>
    <row r="667" spans="7:9" ht="12.75">
      <c r="G667" s="54"/>
      <c r="H667" s="59"/>
      <c r="I667" s="59"/>
    </row>
    <row r="668" spans="7:9" ht="12.75">
      <c r="G668" s="54"/>
      <c r="H668" s="59"/>
      <c r="I668" s="59"/>
    </row>
    <row r="669" spans="7:10" ht="12.75">
      <c r="G669" s="54"/>
      <c r="H669" s="54"/>
      <c r="I669" s="59"/>
      <c r="J669" s="59"/>
    </row>
    <row r="670" spans="7:10" ht="12.75">
      <c r="G670" s="54"/>
      <c r="H670" s="54"/>
      <c r="I670" s="59"/>
      <c r="J670" s="59"/>
    </row>
    <row r="671" spans="7:10" ht="12.75">
      <c r="G671" s="54"/>
      <c r="H671" s="54"/>
      <c r="I671" s="59"/>
      <c r="J671" s="59"/>
    </row>
    <row r="672" spans="7:10" ht="12.75">
      <c r="G672" s="54"/>
      <c r="H672" s="54"/>
      <c r="I672" s="59"/>
      <c r="J672" s="59"/>
    </row>
    <row r="673" spans="7:10" ht="12.75">
      <c r="G673" s="54"/>
      <c r="H673" s="54"/>
      <c r="I673" s="59"/>
      <c r="J673" s="59"/>
    </row>
    <row r="674" spans="7:10" ht="12.75">
      <c r="G674" s="54"/>
      <c r="H674" s="54"/>
      <c r="I674" s="59"/>
      <c r="J674" s="59"/>
    </row>
    <row r="675" spans="7:10" ht="12.75">
      <c r="G675" s="54"/>
      <c r="H675" s="54"/>
      <c r="I675" s="59"/>
      <c r="J675" s="59"/>
    </row>
    <row r="676" spans="7:10" ht="12.75">
      <c r="G676" s="54"/>
      <c r="H676" s="54"/>
      <c r="I676" s="59"/>
      <c r="J676" s="59"/>
    </row>
    <row r="677" spans="7:10" ht="12.75">
      <c r="G677" s="54"/>
      <c r="H677" s="54"/>
      <c r="I677" s="59"/>
      <c r="J677" s="59"/>
    </row>
    <row r="678" spans="7:10" ht="12.75">
      <c r="G678" s="54"/>
      <c r="H678" s="54"/>
      <c r="I678" s="59"/>
      <c r="J678" s="59"/>
    </row>
    <row r="679" spans="7:10" ht="12.75">
      <c r="G679" s="54"/>
      <c r="H679" s="54"/>
      <c r="I679" s="59"/>
      <c r="J679" s="59"/>
    </row>
    <row r="680" spans="7:10" ht="12.75">
      <c r="G680" s="54"/>
      <c r="H680" s="54"/>
      <c r="I680" s="59"/>
      <c r="J680" s="59"/>
    </row>
    <row r="681" spans="7:10" ht="12.75">
      <c r="G681" s="54"/>
      <c r="H681" s="54"/>
      <c r="I681" s="59"/>
      <c r="J681" s="59"/>
    </row>
    <row r="682" spans="7:10" ht="12.75">
      <c r="G682" s="54"/>
      <c r="H682" s="54"/>
      <c r="I682" s="59"/>
      <c r="J682" s="59"/>
    </row>
    <row r="683" spans="7:10" ht="12.75">
      <c r="G683" s="54"/>
      <c r="H683" s="54"/>
      <c r="I683" s="59"/>
      <c r="J683" s="59"/>
    </row>
    <row r="684" spans="7:10" ht="12.75">
      <c r="G684" s="54"/>
      <c r="H684" s="54"/>
      <c r="I684" s="59"/>
      <c r="J684" s="59"/>
    </row>
    <row r="685" spans="8:10" ht="12.75">
      <c r="H685" s="54"/>
      <c r="I685" s="59"/>
      <c r="J685" s="59"/>
    </row>
    <row r="686" spans="8:10" ht="12.75">
      <c r="H686" s="54"/>
      <c r="I686" s="59"/>
      <c r="J686" s="59"/>
    </row>
    <row r="687" spans="8:10" ht="12.75">
      <c r="H687" s="54"/>
      <c r="I687" s="59"/>
      <c r="J687" s="59"/>
    </row>
    <row r="688" spans="8:10" ht="12.75">
      <c r="H688" s="54"/>
      <c r="I688" s="59"/>
      <c r="J688" s="59"/>
    </row>
    <row r="689" spans="8:10" ht="12.75">
      <c r="H689" s="54"/>
      <c r="I689" s="59"/>
      <c r="J689" s="59"/>
    </row>
    <row r="690" spans="8:10" ht="12.75">
      <c r="H690" s="54"/>
      <c r="I690" s="59"/>
      <c r="J690" s="59"/>
    </row>
    <row r="691" spans="8:10" ht="12.75">
      <c r="H691" s="54"/>
      <c r="I691" s="59"/>
      <c r="J691" s="59"/>
    </row>
    <row r="692" spans="8:10" ht="12.75">
      <c r="H692" s="54"/>
      <c r="I692" s="59"/>
      <c r="J692" s="59"/>
    </row>
    <row r="693" spans="8:10" ht="12.75">
      <c r="H693" s="54"/>
      <c r="I693" s="59"/>
      <c r="J693" s="59"/>
    </row>
    <row r="694" spans="7:10" ht="12.75">
      <c r="G694" s="54"/>
      <c r="H694" s="54"/>
      <c r="I694" s="59"/>
      <c r="J694" s="59"/>
    </row>
    <row r="695" spans="7:10" ht="12.75">
      <c r="G695" s="54"/>
      <c r="H695" s="54"/>
      <c r="I695" s="59"/>
      <c r="J695" s="59"/>
    </row>
    <row r="696" spans="7:10" ht="12.75">
      <c r="G696" s="54"/>
      <c r="H696" s="54"/>
      <c r="I696" s="59"/>
      <c r="J696" s="59"/>
    </row>
    <row r="697" spans="7:10" ht="12.75">
      <c r="G697" s="54"/>
      <c r="H697" s="54"/>
      <c r="I697" s="59"/>
      <c r="J697" s="59"/>
    </row>
    <row r="698" spans="7:10" ht="12.75">
      <c r="G698" s="54"/>
      <c r="H698" s="54"/>
      <c r="I698" s="59"/>
      <c r="J698" s="59"/>
    </row>
    <row r="699" spans="7:10" ht="12.75">
      <c r="G699" s="54"/>
      <c r="H699" s="54"/>
      <c r="I699" s="59"/>
      <c r="J699" s="59"/>
    </row>
    <row r="700" spans="7:10" ht="12.75">
      <c r="G700" s="54"/>
      <c r="H700" s="54"/>
      <c r="I700" s="59"/>
      <c r="J700" s="59"/>
    </row>
    <row r="701" spans="7:10" ht="12.75">
      <c r="G701" s="54"/>
      <c r="H701" s="54"/>
      <c r="I701" s="59"/>
      <c r="J701" s="59"/>
    </row>
    <row r="702" spans="7:10" ht="12.75">
      <c r="G702" s="54"/>
      <c r="H702" s="54"/>
      <c r="I702" s="59"/>
      <c r="J702" s="59"/>
    </row>
    <row r="703" spans="7:10" ht="12.75">
      <c r="G703" s="54"/>
      <c r="H703" s="54"/>
      <c r="I703" s="59"/>
      <c r="J703" s="59"/>
    </row>
    <row r="704" spans="1:10" ht="12.75">
      <c r="A704" s="54"/>
      <c r="B704" s="54"/>
      <c r="C704" s="54"/>
      <c r="D704" s="54"/>
      <c r="E704" s="54"/>
      <c r="F704" s="54"/>
      <c r="G704" s="54"/>
      <c r="H704" s="54"/>
      <c r="I704" s="59"/>
      <c r="J704" s="59"/>
    </row>
    <row r="705" spans="7:10" ht="12.75">
      <c r="G705" s="54"/>
      <c r="H705" s="54"/>
      <c r="I705" s="59"/>
      <c r="J705" s="59"/>
    </row>
    <row r="706" spans="7:10" ht="12.75">
      <c r="G706" s="54"/>
      <c r="H706" s="54"/>
      <c r="I706" s="59"/>
      <c r="J706" s="59"/>
    </row>
    <row r="707" spans="7:10" ht="12.75">
      <c r="G707" s="54"/>
      <c r="H707" s="54"/>
      <c r="I707" s="59"/>
      <c r="J707" s="59"/>
    </row>
    <row r="708" spans="7:10" ht="12.75">
      <c r="G708" s="54"/>
      <c r="H708" s="54"/>
      <c r="I708" s="59"/>
      <c r="J708" s="59"/>
    </row>
    <row r="709" spans="7:10" ht="12.75">
      <c r="G709" s="54"/>
      <c r="H709" s="54"/>
      <c r="I709" s="59"/>
      <c r="J709" s="59"/>
    </row>
    <row r="710" spans="7:10" ht="12.75">
      <c r="G710" s="54"/>
      <c r="H710" s="54"/>
      <c r="I710" s="59"/>
      <c r="J710" s="59"/>
    </row>
    <row r="711" spans="7:10" ht="12.75">
      <c r="G711" s="54"/>
      <c r="H711" s="54"/>
      <c r="I711" s="59"/>
      <c r="J711" s="59"/>
    </row>
    <row r="712" spans="1:10" ht="12.75">
      <c r="A712" s="54"/>
      <c r="B712" s="54"/>
      <c r="C712" s="54"/>
      <c r="D712" s="54"/>
      <c r="E712" s="54"/>
      <c r="F712" s="54"/>
      <c r="G712" s="54"/>
      <c r="H712" s="54"/>
      <c r="I712" s="59"/>
      <c r="J712" s="59"/>
    </row>
    <row r="713" spans="1:10" ht="12.75">
      <c r="A713" s="54"/>
      <c r="B713" s="54"/>
      <c r="C713" s="54"/>
      <c r="D713" s="54"/>
      <c r="E713" s="54"/>
      <c r="F713" s="54"/>
      <c r="G713" s="54"/>
      <c r="H713" s="54"/>
      <c r="I713" s="59"/>
      <c r="J713" s="59"/>
    </row>
    <row r="714" spans="1:10" ht="12.75">
      <c r="A714" s="54"/>
      <c r="B714" s="54"/>
      <c r="C714" s="54"/>
      <c r="D714" s="54"/>
      <c r="E714" s="54"/>
      <c r="F714" s="54"/>
      <c r="G714" s="54"/>
      <c r="H714" s="54"/>
      <c r="I714" s="59"/>
      <c r="J714" s="59"/>
    </row>
    <row r="715" spans="1:10" ht="12.75">
      <c r="A715" s="54"/>
      <c r="B715" s="54"/>
      <c r="C715" s="54"/>
      <c r="D715" s="54"/>
      <c r="E715" s="54"/>
      <c r="F715" s="54"/>
      <c r="G715" s="54"/>
      <c r="H715" s="54"/>
      <c r="I715" s="59"/>
      <c r="J715" s="59"/>
    </row>
    <row r="716" spans="1:10" ht="12.75">
      <c r="A716" s="54"/>
      <c r="B716" s="54"/>
      <c r="C716" s="54"/>
      <c r="D716" s="54"/>
      <c r="E716" s="54"/>
      <c r="F716" s="54"/>
      <c r="G716" s="54"/>
      <c r="H716" s="54"/>
      <c r="I716" s="59"/>
      <c r="J716" s="59"/>
    </row>
    <row r="717" spans="1:10" ht="12.75">
      <c r="A717" s="54"/>
      <c r="B717" s="54"/>
      <c r="C717" s="54"/>
      <c r="D717" s="54"/>
      <c r="E717" s="54"/>
      <c r="F717" s="54"/>
      <c r="G717" s="54"/>
      <c r="H717" s="54"/>
      <c r="I717" s="59"/>
      <c r="J717" s="59"/>
    </row>
    <row r="718" spans="1:10" ht="12.75">
      <c r="A718" s="54"/>
      <c r="B718" s="54"/>
      <c r="C718" s="54"/>
      <c r="D718" s="54"/>
      <c r="E718" s="54"/>
      <c r="F718" s="54"/>
      <c r="G718" s="54"/>
      <c r="H718" s="54"/>
      <c r="I718" s="59"/>
      <c r="J718" s="59"/>
    </row>
    <row r="719" spans="7:10" ht="12.75">
      <c r="G719" s="54"/>
      <c r="H719" s="54"/>
      <c r="I719" s="59"/>
      <c r="J719" s="59"/>
    </row>
    <row r="720" spans="7:10" ht="12.75">
      <c r="G720" s="54"/>
      <c r="H720" s="54"/>
      <c r="I720" s="59"/>
      <c r="J720" s="59"/>
    </row>
    <row r="721" spans="7:10" ht="12.75">
      <c r="G721" s="54"/>
      <c r="H721" s="54"/>
      <c r="I721" s="59"/>
      <c r="J721" s="59"/>
    </row>
    <row r="722" spans="7:10" ht="12.75">
      <c r="G722" s="54"/>
      <c r="H722" s="54"/>
      <c r="I722" s="59"/>
      <c r="J722" s="59"/>
    </row>
    <row r="723" spans="7:10" ht="12.75">
      <c r="G723" s="54"/>
      <c r="H723" s="54"/>
      <c r="I723" s="59"/>
      <c r="J723" s="59"/>
    </row>
    <row r="724" spans="7:10" ht="12.75">
      <c r="G724" s="54"/>
      <c r="H724" s="54"/>
      <c r="I724" s="59"/>
      <c r="J724" s="59"/>
    </row>
    <row r="725" spans="7:10" ht="12.75">
      <c r="G725" s="54"/>
      <c r="H725" s="54"/>
      <c r="I725" s="59"/>
      <c r="J725" s="59"/>
    </row>
    <row r="726" spans="7:10" ht="12.75">
      <c r="G726" s="54"/>
      <c r="H726" s="54"/>
      <c r="I726" s="59"/>
      <c r="J726" s="59"/>
    </row>
    <row r="727" spans="7:10" ht="12.75">
      <c r="G727" s="54"/>
      <c r="H727" s="54"/>
      <c r="I727" s="59"/>
      <c r="J727" s="59"/>
    </row>
    <row r="728" spans="7:10" ht="12.75">
      <c r="G728" s="54"/>
      <c r="H728" s="54"/>
      <c r="I728" s="59"/>
      <c r="J728" s="59"/>
    </row>
    <row r="729" spans="7:10" ht="12.75">
      <c r="G729" s="54"/>
      <c r="H729" s="54"/>
      <c r="I729" s="59"/>
      <c r="J729" s="59"/>
    </row>
    <row r="730" spans="7:10" ht="12.75">
      <c r="G730" s="54"/>
      <c r="H730" s="54"/>
      <c r="I730" s="59"/>
      <c r="J730" s="59"/>
    </row>
    <row r="731" spans="7:10" ht="12.75">
      <c r="G731" s="54"/>
      <c r="H731" s="54"/>
      <c r="I731" s="59"/>
      <c r="J731" s="59"/>
    </row>
    <row r="732" spans="7:10" ht="12.75">
      <c r="G732" s="54"/>
      <c r="H732" s="54"/>
      <c r="I732" s="59"/>
      <c r="J732" s="59"/>
    </row>
    <row r="733" spans="7:10" ht="12.75">
      <c r="G733" s="54"/>
      <c r="H733" s="54"/>
      <c r="I733" s="59"/>
      <c r="J733" s="59"/>
    </row>
    <row r="734" spans="7:10" ht="12.75">
      <c r="G734" s="54"/>
      <c r="H734" s="54"/>
      <c r="I734" s="59"/>
      <c r="J734" s="59"/>
    </row>
    <row r="735" spans="7:10" ht="12.75">
      <c r="G735" s="54"/>
      <c r="H735" s="54"/>
      <c r="I735" s="59"/>
      <c r="J735" s="59"/>
    </row>
    <row r="736" spans="7:10" ht="12.75">
      <c r="G736" s="54"/>
      <c r="H736" s="54"/>
      <c r="I736" s="59"/>
      <c r="J736" s="59"/>
    </row>
    <row r="737" spans="7:10" ht="12.75">
      <c r="G737" s="54"/>
      <c r="H737" s="54"/>
      <c r="I737" s="59"/>
      <c r="J737" s="59"/>
    </row>
    <row r="738" spans="7:10" ht="12.75">
      <c r="G738" s="54"/>
      <c r="H738" s="54"/>
      <c r="I738" s="59"/>
      <c r="J738" s="59"/>
    </row>
    <row r="739" spans="7:10" ht="12.75">
      <c r="G739" s="54"/>
      <c r="H739" s="54"/>
      <c r="I739" s="59"/>
      <c r="J739" s="59"/>
    </row>
    <row r="740" spans="7:10" ht="12.75">
      <c r="G740" s="54"/>
      <c r="H740" s="54"/>
      <c r="I740" s="59"/>
      <c r="J740" s="59"/>
    </row>
    <row r="741" spans="7:10" ht="12.75">
      <c r="G741" s="54"/>
      <c r="H741" s="54"/>
      <c r="I741" s="59"/>
      <c r="J741" s="59"/>
    </row>
    <row r="742" spans="7:10" ht="12.75">
      <c r="G742" s="54"/>
      <c r="H742" s="54"/>
      <c r="I742" s="59"/>
      <c r="J742" s="59"/>
    </row>
    <row r="743" spans="7:10" ht="12.75">
      <c r="G743" s="54"/>
      <c r="H743" s="54"/>
      <c r="I743" s="59"/>
      <c r="J743" s="59"/>
    </row>
    <row r="744" spans="1:10" ht="12.75">
      <c r="A744" s="54"/>
      <c r="B744" s="54"/>
      <c r="C744" s="54"/>
      <c r="D744" s="54"/>
      <c r="E744" s="54"/>
      <c r="F744" s="54"/>
      <c r="G744" s="54"/>
      <c r="H744" s="54"/>
      <c r="I744" s="59"/>
      <c r="J744" s="59"/>
    </row>
    <row r="745" spans="1:10" ht="12.75">
      <c r="A745" s="54"/>
      <c r="B745" s="54"/>
      <c r="C745" s="54"/>
      <c r="D745" s="54"/>
      <c r="E745" s="54"/>
      <c r="F745" s="54"/>
      <c r="G745" s="54"/>
      <c r="H745" s="54"/>
      <c r="I745" s="59"/>
      <c r="J745" s="59"/>
    </row>
    <row r="746" spans="1:10" ht="12.75">
      <c r="A746" s="54"/>
      <c r="B746" s="54"/>
      <c r="C746" s="54"/>
      <c r="D746" s="54"/>
      <c r="E746" s="54"/>
      <c r="F746" s="54"/>
      <c r="G746" s="54"/>
      <c r="H746" s="54"/>
      <c r="I746" s="59"/>
      <c r="J746" s="59"/>
    </row>
    <row r="747" spans="7:10" ht="12.75">
      <c r="G747" s="54"/>
      <c r="H747" s="54"/>
      <c r="I747" s="59"/>
      <c r="J747" s="59"/>
    </row>
    <row r="748" spans="1:10" ht="12.75">
      <c r="A748" s="54"/>
      <c r="B748" s="54"/>
      <c r="C748" s="54"/>
      <c r="D748" s="54"/>
      <c r="E748" s="54"/>
      <c r="F748" s="54"/>
      <c r="G748" s="54"/>
      <c r="H748" s="54"/>
      <c r="I748" s="59"/>
      <c r="J748" s="59"/>
    </row>
    <row r="749" spans="1:10" ht="12.75">
      <c r="A749" s="54"/>
      <c r="B749" s="54"/>
      <c r="C749" s="54"/>
      <c r="D749" s="54"/>
      <c r="E749" s="54"/>
      <c r="F749" s="54"/>
      <c r="G749" s="54"/>
      <c r="H749" s="54"/>
      <c r="I749" s="59"/>
      <c r="J749" s="59"/>
    </row>
    <row r="750" spans="1:10" ht="12.75">
      <c r="A750" s="54"/>
      <c r="B750" s="54"/>
      <c r="C750" s="54"/>
      <c r="D750" s="54"/>
      <c r="E750" s="54"/>
      <c r="F750" s="54"/>
      <c r="G750" s="54"/>
      <c r="H750" s="54"/>
      <c r="I750" s="59"/>
      <c r="J750" s="59"/>
    </row>
    <row r="751" spans="1:10" ht="12.75">
      <c r="A751" s="54"/>
      <c r="B751" s="54"/>
      <c r="C751" s="54"/>
      <c r="D751" s="54"/>
      <c r="E751" s="54"/>
      <c r="F751" s="54"/>
      <c r="G751" s="54"/>
      <c r="H751" s="54"/>
      <c r="I751" s="59"/>
      <c r="J751" s="59"/>
    </row>
    <row r="752" spans="1:10" ht="12.75">
      <c r="A752" s="54"/>
      <c r="B752" s="54"/>
      <c r="C752" s="54"/>
      <c r="D752" s="54"/>
      <c r="E752" s="54"/>
      <c r="F752" s="54"/>
      <c r="G752" s="54"/>
      <c r="H752" s="54"/>
      <c r="I752" s="59"/>
      <c r="J752" s="59"/>
    </row>
    <row r="753" spans="1:10" ht="12.75">
      <c r="A753" s="54"/>
      <c r="B753" s="54"/>
      <c r="C753" s="54"/>
      <c r="D753" s="54"/>
      <c r="E753" s="54"/>
      <c r="F753" s="54"/>
      <c r="G753" s="54"/>
      <c r="H753" s="54"/>
      <c r="I753" s="59"/>
      <c r="J753" s="59"/>
    </row>
    <row r="754" spans="1:10" ht="12.75">
      <c r="A754" s="54"/>
      <c r="B754" s="54"/>
      <c r="C754" s="54"/>
      <c r="D754" s="54"/>
      <c r="E754" s="54"/>
      <c r="F754" s="54"/>
      <c r="G754" s="54"/>
      <c r="H754" s="54"/>
      <c r="I754" s="59"/>
      <c r="J754" s="59"/>
    </row>
    <row r="755" spans="1:10" ht="12.75">
      <c r="A755" s="54"/>
      <c r="B755" s="54"/>
      <c r="C755" s="54"/>
      <c r="D755" s="54"/>
      <c r="E755" s="54"/>
      <c r="F755" s="54"/>
      <c r="G755" s="54"/>
      <c r="H755" s="54"/>
      <c r="I755" s="59"/>
      <c r="J755" s="59"/>
    </row>
    <row r="756" spans="1:10" ht="12.75">
      <c r="A756" s="54"/>
      <c r="B756" s="54"/>
      <c r="C756" s="54"/>
      <c r="D756" s="54"/>
      <c r="E756" s="54"/>
      <c r="F756" s="54"/>
      <c r="G756" s="54"/>
      <c r="H756" s="54"/>
      <c r="I756" s="59"/>
      <c r="J756" s="59"/>
    </row>
    <row r="757" spans="1:10" ht="12.75">
      <c r="A757" s="54"/>
      <c r="B757" s="54"/>
      <c r="C757" s="54"/>
      <c r="D757" s="54"/>
      <c r="E757" s="54"/>
      <c r="F757" s="54"/>
      <c r="G757" s="54"/>
      <c r="H757" s="54"/>
      <c r="I757" s="59"/>
      <c r="J757" s="59"/>
    </row>
    <row r="758" spans="1:10" ht="12.75">
      <c r="A758" s="54"/>
      <c r="B758" s="54"/>
      <c r="C758" s="54"/>
      <c r="D758" s="54"/>
      <c r="E758" s="54"/>
      <c r="F758" s="54"/>
      <c r="G758" s="54"/>
      <c r="H758" s="54"/>
      <c r="I758" s="59"/>
      <c r="J758" s="59"/>
    </row>
    <row r="759" spans="1:10" ht="12.75">
      <c r="A759" s="54"/>
      <c r="B759" s="54"/>
      <c r="C759" s="54"/>
      <c r="D759" s="54"/>
      <c r="E759" s="54"/>
      <c r="F759" s="54"/>
      <c r="G759" s="54"/>
      <c r="H759" s="54"/>
      <c r="I759" s="59"/>
      <c r="J759" s="59"/>
    </row>
    <row r="760" spans="1:10" ht="12.75">
      <c r="A760" s="54"/>
      <c r="B760" s="54"/>
      <c r="C760" s="54"/>
      <c r="D760" s="54"/>
      <c r="E760" s="54"/>
      <c r="F760" s="54"/>
      <c r="G760" s="54"/>
      <c r="H760" s="54"/>
      <c r="I760" s="59"/>
      <c r="J760" s="59"/>
    </row>
    <row r="761" spans="1:10" ht="12.75">
      <c r="A761" s="54"/>
      <c r="B761" s="54"/>
      <c r="C761" s="54"/>
      <c r="D761" s="54"/>
      <c r="E761" s="54"/>
      <c r="F761" s="54"/>
      <c r="G761" s="54"/>
      <c r="H761" s="54"/>
      <c r="I761" s="59"/>
      <c r="J761" s="59"/>
    </row>
    <row r="762" spans="1:10" ht="12.75">
      <c r="A762" s="54"/>
      <c r="B762" s="54"/>
      <c r="C762" s="54"/>
      <c r="D762" s="54"/>
      <c r="E762" s="54"/>
      <c r="F762" s="54"/>
      <c r="G762" s="54"/>
      <c r="H762" s="54"/>
      <c r="I762" s="59"/>
      <c r="J762" s="59"/>
    </row>
    <row r="763" spans="1:10" ht="12.75">
      <c r="A763" s="54"/>
      <c r="B763" s="54"/>
      <c r="C763" s="54"/>
      <c r="D763" s="54"/>
      <c r="E763" s="54"/>
      <c r="F763" s="54"/>
      <c r="G763" s="54"/>
      <c r="H763" s="54"/>
      <c r="I763" s="59"/>
      <c r="J763" s="59"/>
    </row>
    <row r="764" spans="1:10" ht="12.75">
      <c r="A764" s="54"/>
      <c r="B764" s="54"/>
      <c r="C764" s="54"/>
      <c r="D764" s="54"/>
      <c r="E764" s="54"/>
      <c r="F764" s="54"/>
      <c r="G764" s="54"/>
      <c r="H764" s="54"/>
      <c r="I764" s="59"/>
      <c r="J764" s="59"/>
    </row>
    <row r="765" spans="1:10" ht="12.75">
      <c r="A765" s="54"/>
      <c r="B765" s="54"/>
      <c r="C765" s="54"/>
      <c r="D765" s="54"/>
      <c r="E765" s="54"/>
      <c r="F765" s="54"/>
      <c r="G765" s="54"/>
      <c r="H765" s="54"/>
      <c r="I765" s="59"/>
      <c r="J765" s="59"/>
    </row>
    <row r="766" spans="1:10" ht="12.75">
      <c r="A766" s="54"/>
      <c r="B766" s="54"/>
      <c r="C766" s="54"/>
      <c r="D766" s="54"/>
      <c r="E766" s="54"/>
      <c r="F766" s="54"/>
      <c r="G766" s="54"/>
      <c r="H766" s="54"/>
      <c r="I766" s="59"/>
      <c r="J766" s="59"/>
    </row>
    <row r="767" spans="7:10" ht="12.75">
      <c r="G767" s="54"/>
      <c r="H767" s="54"/>
      <c r="I767" s="59"/>
      <c r="J767" s="59"/>
    </row>
    <row r="768" spans="1:10" ht="12.75">
      <c r="A768" s="54"/>
      <c r="B768" s="54"/>
      <c r="C768" s="54"/>
      <c r="D768" s="54"/>
      <c r="E768" s="54"/>
      <c r="F768" s="54"/>
      <c r="G768" s="54"/>
      <c r="H768" s="54"/>
      <c r="I768" s="59"/>
      <c r="J768" s="59"/>
    </row>
    <row r="769" spans="1:10" ht="12.75">
      <c r="A769" s="54"/>
      <c r="B769" s="54"/>
      <c r="C769" s="54"/>
      <c r="D769" s="54"/>
      <c r="E769" s="54"/>
      <c r="F769" s="54"/>
      <c r="G769" s="54"/>
      <c r="H769" s="54"/>
      <c r="I769" s="59"/>
      <c r="J769" s="59"/>
    </row>
    <row r="770" spans="1:10" ht="12.75">
      <c r="A770" s="54"/>
      <c r="B770" s="54"/>
      <c r="C770" s="54"/>
      <c r="D770" s="54"/>
      <c r="E770" s="54"/>
      <c r="F770" s="54"/>
      <c r="G770" s="54"/>
      <c r="H770" s="54"/>
      <c r="I770" s="59"/>
      <c r="J770" s="59"/>
    </row>
    <row r="771" spans="1:10" ht="12.75">
      <c r="A771" s="54"/>
      <c r="B771" s="54"/>
      <c r="C771" s="54"/>
      <c r="D771" s="54"/>
      <c r="E771" s="54"/>
      <c r="F771" s="54"/>
      <c r="G771" s="54"/>
      <c r="H771" s="54"/>
      <c r="I771" s="59"/>
      <c r="J771" s="59"/>
    </row>
    <row r="772" spans="1:10" ht="12.75">
      <c r="A772" s="54"/>
      <c r="B772" s="54"/>
      <c r="C772" s="54"/>
      <c r="D772" s="54"/>
      <c r="E772" s="54"/>
      <c r="F772" s="54"/>
      <c r="G772" s="54"/>
      <c r="H772" s="54"/>
      <c r="I772" s="59"/>
      <c r="J772" s="59"/>
    </row>
    <row r="773" spans="1:10" ht="12.75">
      <c r="A773" s="54"/>
      <c r="B773" s="54"/>
      <c r="C773" s="54"/>
      <c r="D773" s="54"/>
      <c r="E773" s="54"/>
      <c r="F773" s="54"/>
      <c r="G773" s="54"/>
      <c r="H773" s="54"/>
      <c r="I773" s="59"/>
      <c r="J773" s="59"/>
    </row>
    <row r="774" spans="1:10" ht="12.75">
      <c r="A774" s="54"/>
      <c r="B774" s="54"/>
      <c r="C774" s="54"/>
      <c r="D774" s="54"/>
      <c r="E774" s="54"/>
      <c r="F774" s="54"/>
      <c r="G774" s="54"/>
      <c r="H774" s="54"/>
      <c r="I774" s="59"/>
      <c r="J774" s="59"/>
    </row>
    <row r="775" spans="1:10" ht="12.75">
      <c r="A775" s="54"/>
      <c r="B775" s="54"/>
      <c r="C775" s="54"/>
      <c r="D775" s="54"/>
      <c r="E775" s="54"/>
      <c r="F775" s="54"/>
      <c r="G775" s="54"/>
      <c r="H775" s="54"/>
      <c r="I775" s="59"/>
      <c r="J775" s="59"/>
    </row>
    <row r="776" spans="1:10" ht="12.75">
      <c r="A776" s="54"/>
      <c r="B776" s="54"/>
      <c r="C776" s="54"/>
      <c r="D776" s="54"/>
      <c r="E776" s="54"/>
      <c r="F776" s="54"/>
      <c r="G776" s="54"/>
      <c r="H776" s="54"/>
      <c r="I776" s="59"/>
      <c r="J776" s="59"/>
    </row>
    <row r="777" spans="1:10" ht="12.75">
      <c r="A777" s="54"/>
      <c r="B777" s="54"/>
      <c r="C777" s="54"/>
      <c r="D777" s="54"/>
      <c r="E777" s="54"/>
      <c r="F777" s="54"/>
      <c r="G777" s="54"/>
      <c r="H777" s="54"/>
      <c r="I777" s="59"/>
      <c r="J777" s="59"/>
    </row>
    <row r="778" spans="1:10" ht="12.75">
      <c r="A778" s="54"/>
      <c r="B778" s="54"/>
      <c r="C778" s="54"/>
      <c r="D778" s="54"/>
      <c r="E778" s="54"/>
      <c r="F778" s="54"/>
      <c r="G778" s="54"/>
      <c r="H778" s="54"/>
      <c r="I778" s="59"/>
      <c r="J778" s="59"/>
    </row>
    <row r="779" spans="1:10" ht="12.75">
      <c r="A779" s="54"/>
      <c r="B779" s="54"/>
      <c r="C779" s="54"/>
      <c r="D779" s="54"/>
      <c r="E779" s="54"/>
      <c r="F779" s="54"/>
      <c r="G779" s="54"/>
      <c r="H779" s="54"/>
      <c r="I779" s="59"/>
      <c r="J779" s="59"/>
    </row>
    <row r="780" spans="1:10" ht="12.75">
      <c r="A780" s="54"/>
      <c r="B780" s="54"/>
      <c r="C780" s="54"/>
      <c r="D780" s="54"/>
      <c r="E780" s="54"/>
      <c r="F780" s="54"/>
      <c r="G780" s="54"/>
      <c r="H780" s="54"/>
      <c r="I780" s="59"/>
      <c r="J780" s="59"/>
    </row>
    <row r="781" spans="1:10" ht="12.75">
      <c r="A781" s="54"/>
      <c r="B781" s="54"/>
      <c r="C781" s="54"/>
      <c r="D781" s="54"/>
      <c r="E781" s="54"/>
      <c r="F781" s="54"/>
      <c r="G781" s="54"/>
      <c r="H781" s="54"/>
      <c r="I781" s="59"/>
      <c r="J781" s="59"/>
    </row>
    <row r="782" spans="1:10" ht="12.75">
      <c r="A782" s="54"/>
      <c r="B782" s="54"/>
      <c r="C782" s="54"/>
      <c r="D782" s="54"/>
      <c r="E782" s="54"/>
      <c r="F782" s="54"/>
      <c r="G782" s="54"/>
      <c r="H782" s="54"/>
      <c r="I782" s="59"/>
      <c r="J782" s="59"/>
    </row>
    <row r="783" spans="1:10" ht="12.75">
      <c r="A783" s="54"/>
      <c r="B783" s="54"/>
      <c r="C783" s="54"/>
      <c r="D783" s="54"/>
      <c r="E783" s="54"/>
      <c r="F783" s="54"/>
      <c r="G783" s="54"/>
      <c r="H783" s="54"/>
      <c r="I783" s="59"/>
      <c r="J783" s="59"/>
    </row>
    <row r="784" spans="1:10" ht="12.75">
      <c r="A784" s="54"/>
      <c r="B784" s="54"/>
      <c r="C784" s="54"/>
      <c r="D784" s="54"/>
      <c r="E784" s="54"/>
      <c r="F784" s="54"/>
      <c r="G784" s="54"/>
      <c r="H784" s="54"/>
      <c r="I784" s="59"/>
      <c r="J784" s="59"/>
    </row>
    <row r="785" spans="1:10" ht="12.75">
      <c r="A785" s="54"/>
      <c r="B785" s="54"/>
      <c r="C785" s="54"/>
      <c r="D785" s="54"/>
      <c r="E785" s="54"/>
      <c r="F785" s="54"/>
      <c r="G785" s="54"/>
      <c r="H785" s="54"/>
      <c r="I785" s="59"/>
      <c r="J785" s="59"/>
    </row>
    <row r="786" spans="1:10" ht="12.75">
      <c r="A786" s="54"/>
      <c r="B786" s="54"/>
      <c r="C786" s="54"/>
      <c r="D786" s="54"/>
      <c r="E786" s="54"/>
      <c r="F786" s="54"/>
      <c r="G786" s="54"/>
      <c r="H786" s="54"/>
      <c r="I786" s="59"/>
      <c r="J786" s="59"/>
    </row>
    <row r="787" spans="1:10" ht="12.75">
      <c r="A787" s="54"/>
      <c r="B787" s="54"/>
      <c r="C787" s="54"/>
      <c r="D787" s="54"/>
      <c r="E787" s="54"/>
      <c r="F787" s="54"/>
      <c r="G787" s="54"/>
      <c r="H787" s="54"/>
      <c r="I787" s="59"/>
      <c r="J787" s="59"/>
    </row>
    <row r="788" spans="1:10" ht="12.75">
      <c r="A788" s="54"/>
      <c r="B788" s="54"/>
      <c r="C788" s="54"/>
      <c r="D788" s="54"/>
      <c r="E788" s="54"/>
      <c r="F788" s="54"/>
      <c r="G788" s="54"/>
      <c r="H788" s="54"/>
      <c r="I788" s="59"/>
      <c r="J788" s="59"/>
    </row>
    <row r="789" spans="1:10" ht="12.75">
      <c r="A789" s="54"/>
      <c r="B789" s="54"/>
      <c r="C789" s="54"/>
      <c r="D789" s="54"/>
      <c r="E789" s="54"/>
      <c r="F789" s="54"/>
      <c r="G789" s="54"/>
      <c r="H789" s="54"/>
      <c r="I789" s="59"/>
      <c r="J789" s="59"/>
    </row>
    <row r="790" spans="1:10" ht="12.75">
      <c r="A790" s="54"/>
      <c r="B790" s="54"/>
      <c r="C790" s="54"/>
      <c r="D790" s="54"/>
      <c r="E790" s="54"/>
      <c r="F790" s="54"/>
      <c r="G790" s="54"/>
      <c r="H790" s="54"/>
      <c r="I790" s="59"/>
      <c r="J790" s="59"/>
    </row>
    <row r="791" spans="1:10" ht="12.75">
      <c r="A791" s="54"/>
      <c r="B791" s="54"/>
      <c r="C791" s="54"/>
      <c r="D791" s="54"/>
      <c r="E791" s="54"/>
      <c r="F791" s="54"/>
      <c r="G791" s="54"/>
      <c r="H791" s="54"/>
      <c r="I791" s="59"/>
      <c r="J791" s="59"/>
    </row>
    <row r="792" spans="1:10" ht="12.75">
      <c r="A792" s="54"/>
      <c r="B792" s="54"/>
      <c r="C792" s="54"/>
      <c r="D792" s="54"/>
      <c r="E792" s="54"/>
      <c r="F792" s="54"/>
      <c r="G792" s="54"/>
      <c r="H792" s="54"/>
      <c r="I792" s="59"/>
      <c r="J792" s="59"/>
    </row>
    <row r="793" spans="1:10" ht="12.75">
      <c r="A793" s="54"/>
      <c r="B793" s="54"/>
      <c r="C793" s="54"/>
      <c r="D793" s="54"/>
      <c r="E793" s="54"/>
      <c r="F793" s="54"/>
      <c r="G793" s="54"/>
      <c r="H793" s="54"/>
      <c r="I793" s="59"/>
      <c r="J793" s="59"/>
    </row>
    <row r="794" spans="1:10" ht="12.75">
      <c r="A794" s="54"/>
      <c r="B794" s="54"/>
      <c r="C794" s="54"/>
      <c r="D794" s="54"/>
      <c r="E794" s="54"/>
      <c r="F794" s="54"/>
      <c r="G794" s="54"/>
      <c r="H794" s="54"/>
      <c r="I794" s="59"/>
      <c r="J794" s="59"/>
    </row>
    <row r="795" spans="1:10" ht="12.75">
      <c r="A795" s="54"/>
      <c r="B795" s="54"/>
      <c r="C795" s="54"/>
      <c r="D795" s="54"/>
      <c r="E795" s="54"/>
      <c r="F795" s="54"/>
      <c r="G795" s="54"/>
      <c r="H795" s="54"/>
      <c r="I795" s="59"/>
      <c r="J795" s="59"/>
    </row>
    <row r="796" spans="1:10" ht="12.75">
      <c r="A796" s="54"/>
      <c r="B796" s="54"/>
      <c r="C796" s="54"/>
      <c r="D796" s="54"/>
      <c r="E796" s="54"/>
      <c r="F796" s="54"/>
      <c r="G796" s="54"/>
      <c r="H796" s="54"/>
      <c r="I796" s="59"/>
      <c r="J796" s="59"/>
    </row>
    <row r="797" spans="1:10" ht="12.75">
      <c r="A797" s="54"/>
      <c r="B797" s="54"/>
      <c r="C797" s="54"/>
      <c r="D797" s="54"/>
      <c r="E797" s="54"/>
      <c r="F797" s="54"/>
      <c r="G797" s="54"/>
      <c r="H797" s="54"/>
      <c r="I797" s="59"/>
      <c r="J797" s="59"/>
    </row>
    <row r="798" spans="1:10" ht="12.75">
      <c r="A798" s="54"/>
      <c r="B798" s="54"/>
      <c r="C798" s="54"/>
      <c r="D798" s="54"/>
      <c r="E798" s="54"/>
      <c r="F798" s="54"/>
      <c r="G798" s="54"/>
      <c r="H798" s="54"/>
      <c r="I798" s="59"/>
      <c r="J798" s="59"/>
    </row>
    <row r="799" spans="1:10" ht="12.75">
      <c r="A799" s="54"/>
      <c r="B799" s="54"/>
      <c r="C799" s="54"/>
      <c r="D799" s="54"/>
      <c r="E799" s="54"/>
      <c r="F799" s="54"/>
      <c r="G799" s="54"/>
      <c r="H799" s="54"/>
      <c r="I799" s="59"/>
      <c r="J799" s="59"/>
    </row>
    <row r="800" spans="1:10" ht="12.75">
      <c r="A800" s="54"/>
      <c r="B800" s="54"/>
      <c r="C800" s="54"/>
      <c r="D800" s="54"/>
      <c r="E800" s="54"/>
      <c r="F800" s="54"/>
      <c r="G800" s="54"/>
      <c r="H800" s="54"/>
      <c r="I800" s="59"/>
      <c r="J800" s="59"/>
    </row>
    <row r="801" spans="1:10" ht="12.75">
      <c r="A801" s="54"/>
      <c r="B801" s="54"/>
      <c r="C801" s="54"/>
      <c r="D801" s="54"/>
      <c r="E801" s="54"/>
      <c r="F801" s="54"/>
      <c r="G801" s="54"/>
      <c r="H801" s="54"/>
      <c r="I801" s="59"/>
      <c r="J801" s="59"/>
    </row>
    <row r="802" spans="7:10" ht="12.75">
      <c r="G802" s="54"/>
      <c r="H802" s="54"/>
      <c r="I802" s="59"/>
      <c r="J802" s="59"/>
    </row>
    <row r="803" spans="7:10" ht="12.75">
      <c r="G803" s="54"/>
      <c r="H803" s="54"/>
      <c r="I803" s="59"/>
      <c r="J803" s="59"/>
    </row>
    <row r="804" spans="7:10" ht="12.75">
      <c r="G804" s="54"/>
      <c r="H804" s="54"/>
      <c r="I804" s="59"/>
      <c r="J804" s="59"/>
    </row>
    <row r="805" spans="7:10" ht="12.75">
      <c r="G805" s="54"/>
      <c r="H805" s="54"/>
      <c r="I805" s="59"/>
      <c r="J805" s="59"/>
    </row>
    <row r="806" spans="7:10" ht="12.75">
      <c r="G806" s="54"/>
      <c r="H806" s="54"/>
      <c r="I806" s="59"/>
      <c r="J806" s="59"/>
    </row>
    <row r="807" spans="1:10" ht="12.75">
      <c r="A807" s="54"/>
      <c r="B807" s="54"/>
      <c r="C807" s="54"/>
      <c r="D807" s="54"/>
      <c r="E807" s="54"/>
      <c r="F807" s="54"/>
      <c r="G807" s="54"/>
      <c r="H807" s="54"/>
      <c r="I807" s="59"/>
      <c r="J807" s="59"/>
    </row>
    <row r="808" spans="1:10" ht="12.75">
      <c r="A808" s="54"/>
      <c r="B808" s="54"/>
      <c r="C808" s="54"/>
      <c r="D808" s="54"/>
      <c r="E808" s="54"/>
      <c r="F808" s="54"/>
      <c r="G808" s="54"/>
      <c r="H808" s="54"/>
      <c r="I808" s="59"/>
      <c r="J808" s="59"/>
    </row>
    <row r="809" spans="1:10" ht="12.75">
      <c r="A809" s="54"/>
      <c r="B809" s="54"/>
      <c r="C809" s="54"/>
      <c r="D809" s="54"/>
      <c r="E809" s="54"/>
      <c r="F809" s="54"/>
      <c r="G809" s="54"/>
      <c r="H809" s="54"/>
      <c r="I809" s="59"/>
      <c r="J809" s="59"/>
    </row>
    <row r="810" spans="1:10" ht="12.75">
      <c r="A810" s="54"/>
      <c r="B810" s="54"/>
      <c r="C810" s="54"/>
      <c r="D810" s="54"/>
      <c r="E810" s="54"/>
      <c r="F810" s="54"/>
      <c r="G810" s="54"/>
      <c r="H810" s="54"/>
      <c r="I810" s="59"/>
      <c r="J810" s="59"/>
    </row>
    <row r="811" spans="1:10" ht="12.75">
      <c r="A811" s="54"/>
      <c r="B811" s="54"/>
      <c r="C811" s="54"/>
      <c r="D811" s="54"/>
      <c r="E811" s="54"/>
      <c r="F811" s="54"/>
      <c r="G811" s="54"/>
      <c r="H811" s="54"/>
      <c r="I811" s="59"/>
      <c r="J811" s="59"/>
    </row>
    <row r="812" spans="1:10" ht="12.75">
      <c r="A812" s="54"/>
      <c r="B812" s="54"/>
      <c r="C812" s="54"/>
      <c r="D812" s="54"/>
      <c r="E812" s="54"/>
      <c r="F812" s="54"/>
      <c r="G812" s="54"/>
      <c r="H812" s="54"/>
      <c r="I812" s="59"/>
      <c r="J812" s="59"/>
    </row>
    <row r="813" spans="1:10" ht="12.75">
      <c r="A813" s="54"/>
      <c r="B813" s="54"/>
      <c r="C813" s="54"/>
      <c r="D813" s="54"/>
      <c r="E813" s="54"/>
      <c r="F813" s="54"/>
      <c r="G813" s="54"/>
      <c r="H813" s="54"/>
      <c r="I813" s="59"/>
      <c r="J813" s="59"/>
    </row>
    <row r="814" spans="1:10" ht="12.75">
      <c r="A814" s="54"/>
      <c r="B814" s="54"/>
      <c r="C814" s="54"/>
      <c r="D814" s="54"/>
      <c r="E814" s="54"/>
      <c r="F814" s="54"/>
      <c r="G814" s="54"/>
      <c r="H814" s="54"/>
      <c r="I814" s="59"/>
      <c r="J814" s="59"/>
    </row>
    <row r="815" spans="1:10" ht="12.75">
      <c r="A815" s="54"/>
      <c r="B815" s="54"/>
      <c r="C815" s="54"/>
      <c r="D815" s="54"/>
      <c r="E815" s="54"/>
      <c r="F815" s="54"/>
      <c r="G815" s="54"/>
      <c r="H815" s="54"/>
      <c r="I815" s="59"/>
      <c r="J815" s="59"/>
    </row>
    <row r="816" spans="1:10" ht="12.75">
      <c r="A816" s="54"/>
      <c r="B816" s="54"/>
      <c r="C816" s="54"/>
      <c r="D816" s="54"/>
      <c r="E816" s="54"/>
      <c r="F816" s="54"/>
      <c r="G816" s="54"/>
      <c r="H816" s="54"/>
      <c r="I816" s="59"/>
      <c r="J816" s="59"/>
    </row>
    <row r="817" spans="1:10" ht="12.75">
      <c r="A817" s="54"/>
      <c r="B817" s="54"/>
      <c r="C817" s="54"/>
      <c r="D817" s="54"/>
      <c r="E817" s="54"/>
      <c r="F817" s="54"/>
      <c r="G817" s="54"/>
      <c r="H817" s="54"/>
      <c r="I817" s="59"/>
      <c r="J817" s="59"/>
    </row>
    <row r="818" spans="1:10" ht="12.75">
      <c r="A818" s="54"/>
      <c r="B818" s="54"/>
      <c r="C818" s="54"/>
      <c r="D818" s="54"/>
      <c r="E818" s="54"/>
      <c r="F818" s="54"/>
      <c r="G818" s="54"/>
      <c r="H818" s="54"/>
      <c r="I818" s="59"/>
      <c r="J818" s="59"/>
    </row>
    <row r="819" spans="1:10" ht="12.75">
      <c r="A819" s="54"/>
      <c r="B819" s="54"/>
      <c r="C819" s="54"/>
      <c r="D819" s="54"/>
      <c r="E819" s="54"/>
      <c r="F819" s="54"/>
      <c r="G819" s="54"/>
      <c r="H819" s="54"/>
      <c r="I819" s="59"/>
      <c r="J819" s="59"/>
    </row>
    <row r="820" spans="1:10" ht="12.75">
      <c r="A820" s="54"/>
      <c r="B820" s="54"/>
      <c r="C820" s="54"/>
      <c r="D820" s="54"/>
      <c r="E820" s="54"/>
      <c r="F820" s="54"/>
      <c r="G820" s="54"/>
      <c r="H820" s="54"/>
      <c r="I820" s="59"/>
      <c r="J820" s="59"/>
    </row>
    <row r="821" spans="1:10" ht="12.75">
      <c r="A821" s="54"/>
      <c r="B821" s="54"/>
      <c r="C821" s="54"/>
      <c r="D821" s="54"/>
      <c r="E821" s="54"/>
      <c r="F821" s="54"/>
      <c r="G821" s="54"/>
      <c r="H821" s="54"/>
      <c r="I821" s="59"/>
      <c r="J821" s="59"/>
    </row>
    <row r="822" spans="1:10" ht="12.75">
      <c r="A822" s="54"/>
      <c r="B822" s="54"/>
      <c r="C822" s="54"/>
      <c r="D822" s="54"/>
      <c r="E822" s="54"/>
      <c r="F822" s="54"/>
      <c r="G822" s="54"/>
      <c r="H822" s="54"/>
      <c r="I822" s="59"/>
      <c r="J822" s="59"/>
    </row>
    <row r="823" spans="1:10" ht="12.75">
      <c r="A823" s="54"/>
      <c r="B823" s="54"/>
      <c r="C823" s="54"/>
      <c r="D823" s="54"/>
      <c r="E823" s="54"/>
      <c r="F823" s="54"/>
      <c r="G823" s="54"/>
      <c r="H823" s="54"/>
      <c r="I823" s="59"/>
      <c r="J823" s="59"/>
    </row>
    <row r="824" spans="1:10" ht="12.75">
      <c r="A824" s="54"/>
      <c r="B824" s="54"/>
      <c r="C824" s="54"/>
      <c r="D824" s="54"/>
      <c r="E824" s="54"/>
      <c r="F824" s="54"/>
      <c r="G824" s="54"/>
      <c r="H824" s="54"/>
      <c r="I824" s="59"/>
      <c r="J824" s="59"/>
    </row>
    <row r="825" spans="1:10" ht="12.75">
      <c r="A825" s="54"/>
      <c r="B825" s="54"/>
      <c r="C825" s="54"/>
      <c r="D825" s="54"/>
      <c r="E825" s="54"/>
      <c r="F825" s="54"/>
      <c r="G825" s="54"/>
      <c r="H825" s="54"/>
      <c r="I825" s="59"/>
      <c r="J825" s="59"/>
    </row>
    <row r="826" spans="1:10" ht="12.75">
      <c r="A826" s="54"/>
      <c r="B826" s="54"/>
      <c r="C826" s="54"/>
      <c r="D826" s="54"/>
      <c r="E826" s="54"/>
      <c r="F826" s="54"/>
      <c r="G826" s="54"/>
      <c r="H826" s="54"/>
      <c r="I826" s="59"/>
      <c r="J826" s="59"/>
    </row>
    <row r="827" spans="1:10" ht="12.75">
      <c r="A827" s="54"/>
      <c r="B827" s="54"/>
      <c r="C827" s="54"/>
      <c r="D827" s="54"/>
      <c r="E827" s="54"/>
      <c r="F827" s="54"/>
      <c r="G827" s="54"/>
      <c r="H827" s="54"/>
      <c r="I827" s="59"/>
      <c r="J827" s="59"/>
    </row>
    <row r="828" spans="1:10" ht="12.75">
      <c r="A828" s="54"/>
      <c r="B828" s="54"/>
      <c r="C828" s="54"/>
      <c r="D828" s="54"/>
      <c r="E828" s="54"/>
      <c r="F828" s="54"/>
      <c r="G828" s="54"/>
      <c r="H828" s="54"/>
      <c r="I828" s="59"/>
      <c r="J828" s="59"/>
    </row>
    <row r="829" spans="1:10" ht="12.75">
      <c r="A829" s="54"/>
      <c r="B829" s="54"/>
      <c r="C829" s="54"/>
      <c r="D829" s="54"/>
      <c r="E829" s="54"/>
      <c r="F829" s="54"/>
      <c r="G829" s="54"/>
      <c r="H829" s="54"/>
      <c r="I829" s="59"/>
      <c r="J829" s="59"/>
    </row>
    <row r="830" spans="1:10" ht="12.75">
      <c r="A830" s="54"/>
      <c r="B830" s="54"/>
      <c r="C830" s="54"/>
      <c r="D830" s="54"/>
      <c r="E830" s="54"/>
      <c r="F830" s="54"/>
      <c r="G830" s="54"/>
      <c r="H830" s="54"/>
      <c r="I830" s="59"/>
      <c r="J830" s="59"/>
    </row>
    <row r="831" spans="1:10" ht="12.75">
      <c r="A831" s="54"/>
      <c r="B831" s="54"/>
      <c r="C831" s="54"/>
      <c r="D831" s="54"/>
      <c r="E831" s="54"/>
      <c r="F831" s="54"/>
      <c r="G831" s="54"/>
      <c r="H831" s="54"/>
      <c r="I831" s="59"/>
      <c r="J831" s="59"/>
    </row>
    <row r="832" spans="1:10" ht="12.75">
      <c r="A832" s="54"/>
      <c r="B832" s="54"/>
      <c r="C832" s="54"/>
      <c r="D832" s="54"/>
      <c r="E832" s="54"/>
      <c r="F832" s="54"/>
      <c r="G832" s="54"/>
      <c r="H832" s="54"/>
      <c r="I832" s="59"/>
      <c r="J832" s="59"/>
    </row>
    <row r="833" spans="1:10" ht="12.75">
      <c r="A833" s="54"/>
      <c r="B833" s="54"/>
      <c r="C833" s="54"/>
      <c r="D833" s="54"/>
      <c r="E833" s="54"/>
      <c r="F833" s="54"/>
      <c r="G833" s="54"/>
      <c r="H833" s="54"/>
      <c r="I833" s="59"/>
      <c r="J833" s="59"/>
    </row>
    <row r="834" spans="1:10" ht="12.75">
      <c r="A834" s="54"/>
      <c r="B834" s="54"/>
      <c r="C834" s="54"/>
      <c r="D834" s="54"/>
      <c r="E834" s="54"/>
      <c r="F834" s="54"/>
      <c r="G834" s="54"/>
      <c r="H834" s="54"/>
      <c r="I834" s="59"/>
      <c r="J834" s="59"/>
    </row>
    <row r="835" spans="1:10" ht="12.75">
      <c r="A835" s="54"/>
      <c r="B835" s="54"/>
      <c r="C835" s="54"/>
      <c r="D835" s="54"/>
      <c r="E835" s="54"/>
      <c r="F835" s="54"/>
      <c r="G835" s="54"/>
      <c r="H835" s="54"/>
      <c r="I835" s="59"/>
      <c r="J835" s="59"/>
    </row>
    <row r="836" spans="1:10" ht="12.75">
      <c r="A836" s="54"/>
      <c r="B836" s="54"/>
      <c r="C836" s="54"/>
      <c r="D836" s="54"/>
      <c r="E836" s="54"/>
      <c r="F836" s="54"/>
      <c r="G836" s="54"/>
      <c r="H836" s="54"/>
      <c r="I836" s="59"/>
      <c r="J836" s="59"/>
    </row>
    <row r="837" spans="1:10" ht="12.75">
      <c r="A837" s="54"/>
      <c r="B837" s="54"/>
      <c r="C837" s="54"/>
      <c r="D837" s="54"/>
      <c r="E837" s="54"/>
      <c r="F837" s="54"/>
      <c r="G837" s="54"/>
      <c r="H837" s="54"/>
      <c r="I837" s="59"/>
      <c r="J837" s="59"/>
    </row>
    <row r="838" spans="1:10" ht="12.75">
      <c r="A838" s="54"/>
      <c r="B838" s="54"/>
      <c r="C838" s="54"/>
      <c r="D838" s="54"/>
      <c r="E838" s="54"/>
      <c r="F838" s="54"/>
      <c r="G838" s="54"/>
      <c r="H838" s="54"/>
      <c r="I838" s="59"/>
      <c r="J838" s="59"/>
    </row>
    <row r="839" spans="1:10" ht="12.75">
      <c r="A839" s="54"/>
      <c r="B839" s="54"/>
      <c r="C839" s="54"/>
      <c r="D839" s="54"/>
      <c r="E839" s="54"/>
      <c r="F839" s="54"/>
      <c r="G839" s="54"/>
      <c r="H839" s="54"/>
      <c r="I839" s="59"/>
      <c r="J839" s="59"/>
    </row>
    <row r="840" spans="1:10" ht="12.75">
      <c r="A840" s="54"/>
      <c r="B840" s="54"/>
      <c r="C840" s="54"/>
      <c r="D840" s="54"/>
      <c r="E840" s="54"/>
      <c r="F840" s="54"/>
      <c r="G840" s="54"/>
      <c r="H840" s="54"/>
      <c r="I840" s="59"/>
      <c r="J840" s="59"/>
    </row>
    <row r="841" spans="1:10" ht="12.75">
      <c r="A841" s="54"/>
      <c r="B841" s="54"/>
      <c r="C841" s="54"/>
      <c r="D841" s="54"/>
      <c r="E841" s="54"/>
      <c r="F841" s="54"/>
      <c r="G841" s="54"/>
      <c r="H841" s="54"/>
      <c r="I841" s="59"/>
      <c r="J841" s="59"/>
    </row>
    <row r="842" spans="1:10" ht="12.75">
      <c r="A842" s="54"/>
      <c r="B842" s="54"/>
      <c r="C842" s="54"/>
      <c r="D842" s="54"/>
      <c r="E842" s="54"/>
      <c r="F842" s="54"/>
      <c r="G842" s="54"/>
      <c r="H842" s="54"/>
      <c r="I842" s="59"/>
      <c r="J842" s="59"/>
    </row>
    <row r="843" spans="1:10" ht="12.75">
      <c r="A843" s="54"/>
      <c r="B843" s="54"/>
      <c r="C843" s="54"/>
      <c r="D843" s="54"/>
      <c r="E843" s="54"/>
      <c r="F843" s="54"/>
      <c r="G843" s="54"/>
      <c r="H843" s="54"/>
      <c r="I843" s="59"/>
      <c r="J843" s="59"/>
    </row>
    <row r="844" spans="1:10" ht="12.75">
      <c r="A844" s="54"/>
      <c r="B844" s="54"/>
      <c r="C844" s="54"/>
      <c r="D844" s="54"/>
      <c r="E844" s="54"/>
      <c r="F844" s="54"/>
      <c r="G844" s="54"/>
      <c r="H844" s="54"/>
      <c r="I844" s="59"/>
      <c r="J844" s="59"/>
    </row>
    <row r="845" spans="1:10" ht="12.75">
      <c r="A845" s="54"/>
      <c r="B845" s="54"/>
      <c r="C845" s="54"/>
      <c r="D845" s="54"/>
      <c r="E845" s="54"/>
      <c r="F845" s="54"/>
      <c r="G845" s="54"/>
      <c r="H845" s="54"/>
      <c r="I845" s="59"/>
      <c r="J845" s="59"/>
    </row>
    <row r="846" spans="1:10" ht="12.75">
      <c r="A846" s="54"/>
      <c r="B846" s="54"/>
      <c r="C846" s="54"/>
      <c r="D846" s="54"/>
      <c r="E846" s="54"/>
      <c r="F846" s="54"/>
      <c r="G846" s="54"/>
      <c r="H846" s="54"/>
      <c r="I846" s="59"/>
      <c r="J846" s="59"/>
    </row>
    <row r="847" spans="1:10" ht="12.75">
      <c r="A847" s="54"/>
      <c r="B847" s="54"/>
      <c r="C847" s="54"/>
      <c r="D847" s="54"/>
      <c r="E847" s="54"/>
      <c r="F847" s="54"/>
      <c r="G847" s="54"/>
      <c r="H847" s="54"/>
      <c r="I847" s="59"/>
      <c r="J847" s="59"/>
    </row>
    <row r="848" spans="1:10" ht="12.75">
      <c r="A848" s="54"/>
      <c r="B848" s="54"/>
      <c r="C848" s="54"/>
      <c r="D848" s="54"/>
      <c r="E848" s="54"/>
      <c r="F848" s="54"/>
      <c r="G848" s="54"/>
      <c r="H848" s="54"/>
      <c r="I848" s="59"/>
      <c r="J848" s="59"/>
    </row>
    <row r="849" spans="1:10" ht="12.75">
      <c r="A849" s="54"/>
      <c r="B849" s="54"/>
      <c r="C849" s="54"/>
      <c r="D849" s="54"/>
      <c r="E849" s="54"/>
      <c r="F849" s="54"/>
      <c r="G849" s="54"/>
      <c r="H849" s="54"/>
      <c r="I849" s="59"/>
      <c r="J849" s="59"/>
    </row>
    <row r="850" spans="1:10" ht="12.75">
      <c r="A850" s="54"/>
      <c r="B850" s="54"/>
      <c r="C850" s="54"/>
      <c r="D850" s="54"/>
      <c r="E850" s="54"/>
      <c r="F850" s="54"/>
      <c r="G850" s="54"/>
      <c r="H850" s="54"/>
      <c r="I850" s="59"/>
      <c r="J850" s="59"/>
    </row>
    <row r="851" spans="1:10" ht="12.75">
      <c r="A851" s="54"/>
      <c r="B851" s="54"/>
      <c r="C851" s="54"/>
      <c r="D851" s="54"/>
      <c r="E851" s="54"/>
      <c r="F851" s="54"/>
      <c r="G851" s="54"/>
      <c r="H851" s="54"/>
      <c r="I851" s="59"/>
      <c r="J851" s="59"/>
    </row>
    <row r="852" spans="1:10" ht="12.75">
      <c r="A852" s="54"/>
      <c r="B852" s="54"/>
      <c r="C852" s="54"/>
      <c r="D852" s="54"/>
      <c r="E852" s="54"/>
      <c r="F852" s="54"/>
      <c r="G852" s="54"/>
      <c r="H852" s="54"/>
      <c r="I852" s="59"/>
      <c r="J852" s="59"/>
    </row>
    <row r="853" spans="1:10" ht="12.75">
      <c r="A853" s="54"/>
      <c r="B853" s="54"/>
      <c r="C853" s="54"/>
      <c r="D853" s="54"/>
      <c r="E853" s="54"/>
      <c r="F853" s="54"/>
      <c r="G853" s="54"/>
      <c r="H853" s="54"/>
      <c r="I853" s="59"/>
      <c r="J853" s="59"/>
    </row>
    <row r="854" spans="1:10" ht="12.75">
      <c r="A854" s="54"/>
      <c r="B854" s="54"/>
      <c r="C854" s="54"/>
      <c r="D854" s="54"/>
      <c r="E854" s="54"/>
      <c r="F854" s="54"/>
      <c r="G854" s="54"/>
      <c r="H854" s="54"/>
      <c r="I854" s="59"/>
      <c r="J854" s="59"/>
    </row>
    <row r="855" spans="1:10" ht="12.75">
      <c r="A855" s="54"/>
      <c r="B855" s="54"/>
      <c r="C855" s="54"/>
      <c r="D855" s="54"/>
      <c r="E855" s="54"/>
      <c r="F855" s="54"/>
      <c r="G855" s="54"/>
      <c r="H855" s="54"/>
      <c r="I855" s="59"/>
      <c r="J855" s="59"/>
    </row>
    <row r="856" spans="1:10" ht="12.75">
      <c r="A856" s="54"/>
      <c r="B856" s="54"/>
      <c r="C856" s="54"/>
      <c r="D856" s="54"/>
      <c r="E856" s="54"/>
      <c r="F856" s="54"/>
      <c r="G856" s="54"/>
      <c r="H856" s="54"/>
      <c r="I856" s="59"/>
      <c r="J856" s="59"/>
    </row>
    <row r="857" spans="1:10" ht="12.75">
      <c r="A857" s="54"/>
      <c r="B857" s="54"/>
      <c r="C857" s="54"/>
      <c r="D857" s="54"/>
      <c r="E857" s="54"/>
      <c r="F857" s="54"/>
      <c r="G857" s="54"/>
      <c r="H857" s="54"/>
      <c r="I857" s="59"/>
      <c r="J857" s="59"/>
    </row>
    <row r="858" spans="1:10" ht="12.75">
      <c r="A858" s="54"/>
      <c r="B858" s="54"/>
      <c r="C858" s="54"/>
      <c r="D858" s="54"/>
      <c r="E858" s="54"/>
      <c r="F858" s="54"/>
      <c r="G858" s="54"/>
      <c r="H858" s="54"/>
      <c r="I858" s="59"/>
      <c r="J858" s="59"/>
    </row>
    <row r="859" spans="1:10" ht="12.75">
      <c r="A859" s="54"/>
      <c r="B859" s="54"/>
      <c r="C859" s="54"/>
      <c r="D859" s="54"/>
      <c r="E859" s="54"/>
      <c r="F859" s="54"/>
      <c r="G859" s="54"/>
      <c r="H859" s="54"/>
      <c r="I859" s="59"/>
      <c r="J859" s="59"/>
    </row>
    <row r="860" spans="1:10" ht="12.75">
      <c r="A860" s="54"/>
      <c r="B860" s="54"/>
      <c r="C860" s="54"/>
      <c r="D860" s="54"/>
      <c r="E860" s="54"/>
      <c r="F860" s="54"/>
      <c r="G860" s="54"/>
      <c r="H860" s="54"/>
      <c r="I860" s="59"/>
      <c r="J860" s="59"/>
    </row>
    <row r="861" spans="1:10" ht="12.75">
      <c r="A861" s="54"/>
      <c r="B861" s="54"/>
      <c r="C861" s="54"/>
      <c r="D861" s="54"/>
      <c r="E861" s="54"/>
      <c r="F861" s="54"/>
      <c r="G861" s="54"/>
      <c r="H861" s="54"/>
      <c r="I861" s="59"/>
      <c r="J861" s="59"/>
    </row>
    <row r="862" spans="1:10" ht="12.75">
      <c r="A862" s="54"/>
      <c r="B862" s="54"/>
      <c r="C862" s="54"/>
      <c r="D862" s="54"/>
      <c r="E862" s="54"/>
      <c r="F862" s="54"/>
      <c r="G862" s="54"/>
      <c r="H862" s="54"/>
      <c r="I862" s="59"/>
      <c r="J862" s="59"/>
    </row>
    <row r="863" spans="1:10" ht="12.75">
      <c r="A863" s="54"/>
      <c r="B863" s="54"/>
      <c r="C863" s="54"/>
      <c r="D863" s="54"/>
      <c r="E863" s="54"/>
      <c r="F863" s="54"/>
      <c r="G863" s="54"/>
      <c r="H863" s="54"/>
      <c r="I863" s="59"/>
      <c r="J863" s="59"/>
    </row>
    <row r="864" spans="1:10" ht="12.75">
      <c r="A864" s="54"/>
      <c r="B864" s="54"/>
      <c r="C864" s="54"/>
      <c r="D864" s="54"/>
      <c r="E864" s="54"/>
      <c r="F864" s="54"/>
      <c r="G864" s="54"/>
      <c r="H864" s="54"/>
      <c r="I864" s="59"/>
      <c r="J864" s="59"/>
    </row>
    <row r="865" spans="1:10" ht="12.75">
      <c r="A865" s="54"/>
      <c r="B865" s="54"/>
      <c r="C865" s="54"/>
      <c r="D865" s="54"/>
      <c r="E865" s="54"/>
      <c r="F865" s="54"/>
      <c r="G865" s="54"/>
      <c r="H865" s="54"/>
      <c r="I865" s="59"/>
      <c r="J865" s="59"/>
    </row>
    <row r="866" spans="1:10" ht="12.75">
      <c r="A866" s="54"/>
      <c r="B866" s="54"/>
      <c r="C866" s="54"/>
      <c r="D866" s="54"/>
      <c r="E866" s="54"/>
      <c r="F866" s="54"/>
      <c r="G866" s="54"/>
      <c r="H866" s="54"/>
      <c r="I866" s="59"/>
      <c r="J866" s="59"/>
    </row>
    <row r="867" spans="1:10" ht="12.75">
      <c r="A867" s="54"/>
      <c r="B867" s="54"/>
      <c r="C867" s="54"/>
      <c r="D867" s="54"/>
      <c r="E867" s="54"/>
      <c r="F867" s="54"/>
      <c r="G867" s="54"/>
      <c r="H867" s="54"/>
      <c r="I867" s="59"/>
      <c r="J867" s="59"/>
    </row>
    <row r="868" spans="1:10" ht="12.75">
      <c r="A868" s="54"/>
      <c r="B868" s="54"/>
      <c r="C868" s="54"/>
      <c r="D868" s="54"/>
      <c r="E868" s="54"/>
      <c r="F868" s="54"/>
      <c r="G868" s="54"/>
      <c r="H868" s="54"/>
      <c r="I868" s="59"/>
      <c r="J868" s="59"/>
    </row>
    <row r="869" spans="1:10" ht="12.75">
      <c r="A869" s="54"/>
      <c r="B869" s="54"/>
      <c r="C869" s="54"/>
      <c r="D869" s="54"/>
      <c r="E869" s="54"/>
      <c r="F869" s="54"/>
      <c r="G869" s="54"/>
      <c r="H869" s="54"/>
      <c r="I869" s="59"/>
      <c r="J869" s="59"/>
    </row>
    <row r="870" spans="1:10" ht="12.75">
      <c r="A870" s="54"/>
      <c r="B870" s="54"/>
      <c r="C870" s="54"/>
      <c r="D870" s="54"/>
      <c r="E870" s="54"/>
      <c r="F870" s="54"/>
      <c r="G870" s="54"/>
      <c r="H870" s="54"/>
      <c r="I870" s="59"/>
      <c r="J870" s="59"/>
    </row>
    <row r="871" spans="1:10" ht="12.75">
      <c r="A871" s="54"/>
      <c r="B871" s="54"/>
      <c r="C871" s="54"/>
      <c r="D871" s="54"/>
      <c r="E871" s="54"/>
      <c r="F871" s="54"/>
      <c r="G871" s="54"/>
      <c r="H871" s="54"/>
      <c r="I871" s="59"/>
      <c r="J871" s="59"/>
    </row>
    <row r="872" spans="1:10" ht="12.75">
      <c r="A872" s="54"/>
      <c r="B872" s="54"/>
      <c r="C872" s="54"/>
      <c r="D872" s="54"/>
      <c r="E872" s="54"/>
      <c r="F872" s="54"/>
      <c r="G872" s="54"/>
      <c r="H872" s="54"/>
      <c r="I872" s="59"/>
      <c r="J872" s="59"/>
    </row>
    <row r="873" spans="1:10" ht="12.75">
      <c r="A873" s="54"/>
      <c r="B873" s="54"/>
      <c r="C873" s="54"/>
      <c r="D873" s="54"/>
      <c r="E873" s="54"/>
      <c r="F873" s="54"/>
      <c r="G873" s="54"/>
      <c r="H873" s="54"/>
      <c r="I873" s="59"/>
      <c r="J873" s="59"/>
    </row>
    <row r="874" spans="1:10" ht="12.75">
      <c r="A874" s="54"/>
      <c r="B874" s="54"/>
      <c r="C874" s="54"/>
      <c r="D874" s="54"/>
      <c r="E874" s="54"/>
      <c r="F874" s="54"/>
      <c r="G874" s="54"/>
      <c r="H874" s="54"/>
      <c r="I874" s="59"/>
      <c r="J874" s="59"/>
    </row>
    <row r="875" spans="1:10" ht="12.75">
      <c r="A875" s="54"/>
      <c r="B875" s="54"/>
      <c r="C875" s="54"/>
      <c r="D875" s="54"/>
      <c r="E875" s="54"/>
      <c r="F875" s="54"/>
      <c r="G875" s="54"/>
      <c r="H875" s="54"/>
      <c r="I875" s="59"/>
      <c r="J875" s="59"/>
    </row>
    <row r="876" spans="1:10" ht="12.75">
      <c r="A876" s="54"/>
      <c r="B876" s="54"/>
      <c r="C876" s="54"/>
      <c r="D876" s="54"/>
      <c r="E876" s="54"/>
      <c r="F876" s="54"/>
      <c r="G876" s="54"/>
      <c r="H876" s="54"/>
      <c r="I876" s="59"/>
      <c r="J876" s="59"/>
    </row>
    <row r="877" spans="1:10" ht="12.75">
      <c r="A877" s="54"/>
      <c r="B877" s="54"/>
      <c r="C877" s="54"/>
      <c r="D877" s="54"/>
      <c r="E877" s="54"/>
      <c r="F877" s="54"/>
      <c r="G877" s="54"/>
      <c r="H877" s="54"/>
      <c r="I877" s="59"/>
      <c r="J877" s="59"/>
    </row>
    <row r="878" spans="1:10" ht="12.75">
      <c r="A878" s="54"/>
      <c r="B878" s="54"/>
      <c r="C878" s="54"/>
      <c r="D878" s="54"/>
      <c r="E878" s="54"/>
      <c r="F878" s="54"/>
      <c r="G878" s="54"/>
      <c r="H878" s="54"/>
      <c r="I878" s="59"/>
      <c r="J878" s="59"/>
    </row>
    <row r="879" spans="1:10" ht="12.75">
      <c r="A879" s="54"/>
      <c r="B879" s="54"/>
      <c r="C879" s="54"/>
      <c r="D879" s="54"/>
      <c r="E879" s="54"/>
      <c r="F879" s="54"/>
      <c r="G879" s="54"/>
      <c r="H879" s="54"/>
      <c r="I879" s="59"/>
      <c r="J879" s="59"/>
    </row>
    <row r="880" spans="1:10" ht="12.75">
      <c r="A880" s="54"/>
      <c r="B880" s="54"/>
      <c r="C880" s="54"/>
      <c r="D880" s="54"/>
      <c r="E880" s="54"/>
      <c r="F880" s="54"/>
      <c r="G880" s="54"/>
      <c r="H880" s="54"/>
      <c r="I880" s="59"/>
      <c r="J880" s="59"/>
    </row>
    <row r="881" spans="1:10" ht="12.75">
      <c r="A881" s="54"/>
      <c r="B881" s="54"/>
      <c r="C881" s="54"/>
      <c r="D881" s="54"/>
      <c r="E881" s="54"/>
      <c r="F881" s="54"/>
      <c r="G881" s="54"/>
      <c r="H881" s="54"/>
      <c r="I881" s="59"/>
      <c r="J881" s="59"/>
    </row>
    <row r="882" spans="1:10" ht="12.75">
      <c r="A882" s="54"/>
      <c r="B882" s="54"/>
      <c r="C882" s="54"/>
      <c r="D882" s="54"/>
      <c r="E882" s="54"/>
      <c r="F882" s="54"/>
      <c r="G882" s="54"/>
      <c r="H882" s="54"/>
      <c r="I882" s="59"/>
      <c r="J882" s="59"/>
    </row>
    <row r="883" spans="1:10" ht="12.75">
      <c r="A883" s="54"/>
      <c r="B883" s="54"/>
      <c r="C883" s="54"/>
      <c r="D883" s="54"/>
      <c r="E883" s="54"/>
      <c r="F883" s="54"/>
      <c r="G883" s="54"/>
      <c r="H883" s="54"/>
      <c r="I883" s="59"/>
      <c r="J883" s="59"/>
    </row>
    <row r="884" spans="1:10" ht="12.75">
      <c r="A884" s="54"/>
      <c r="B884" s="54"/>
      <c r="C884" s="54"/>
      <c r="D884" s="54"/>
      <c r="E884" s="54"/>
      <c r="F884" s="54"/>
      <c r="G884" s="54"/>
      <c r="H884" s="54"/>
      <c r="I884" s="59"/>
      <c r="J884" s="59"/>
    </row>
    <row r="885" spans="1:10" ht="12.75">
      <c r="A885" s="54"/>
      <c r="B885" s="54"/>
      <c r="C885" s="54"/>
      <c r="D885" s="54"/>
      <c r="E885" s="54"/>
      <c r="F885" s="54"/>
      <c r="G885" s="54"/>
      <c r="H885" s="54"/>
      <c r="I885" s="59"/>
      <c r="J885" s="59"/>
    </row>
    <row r="886" spans="1:10" ht="12.75">
      <c r="A886" s="54"/>
      <c r="B886" s="54"/>
      <c r="C886" s="54"/>
      <c r="D886" s="54"/>
      <c r="E886" s="54"/>
      <c r="F886" s="54"/>
      <c r="G886" s="54"/>
      <c r="H886" s="54"/>
      <c r="I886" s="59"/>
      <c r="J886" s="59"/>
    </row>
    <row r="887" spans="1:10" ht="12.75">
      <c r="A887" s="54"/>
      <c r="B887" s="54"/>
      <c r="C887" s="54"/>
      <c r="D887" s="54"/>
      <c r="E887" s="54"/>
      <c r="F887" s="54"/>
      <c r="G887" s="54"/>
      <c r="H887" s="54"/>
      <c r="I887" s="59"/>
      <c r="J887" s="59"/>
    </row>
    <row r="888" spans="1:10" ht="12.75">
      <c r="A888" s="54"/>
      <c r="B888" s="54"/>
      <c r="C888" s="54"/>
      <c r="D888" s="54"/>
      <c r="E888" s="54"/>
      <c r="F888" s="54"/>
      <c r="G888" s="54"/>
      <c r="H888" s="54"/>
      <c r="I888" s="59"/>
      <c r="J888" s="59"/>
    </row>
    <row r="889" spans="1:10" ht="12.75">
      <c r="A889" s="54"/>
      <c r="B889" s="54"/>
      <c r="C889" s="54"/>
      <c r="D889" s="54"/>
      <c r="E889" s="54"/>
      <c r="F889" s="54"/>
      <c r="G889" s="54"/>
      <c r="H889" s="54"/>
      <c r="I889" s="59"/>
      <c r="J889" s="59"/>
    </row>
    <row r="890" spans="1:10" ht="12.75">
      <c r="A890" s="54"/>
      <c r="B890" s="54"/>
      <c r="C890" s="54"/>
      <c r="D890" s="54"/>
      <c r="E890" s="54"/>
      <c r="F890" s="54"/>
      <c r="G890" s="54"/>
      <c r="H890" s="54"/>
      <c r="I890" s="59"/>
      <c r="J890" s="59"/>
    </row>
    <row r="891" spans="1:10" ht="12.75">
      <c r="A891" s="54"/>
      <c r="B891" s="54"/>
      <c r="C891" s="54"/>
      <c r="D891" s="54"/>
      <c r="E891" s="54"/>
      <c r="F891" s="54"/>
      <c r="G891" s="54"/>
      <c r="H891" s="54"/>
      <c r="I891" s="59"/>
      <c r="J891" s="59"/>
    </row>
    <row r="892" spans="1:10" ht="12.75">
      <c r="A892" s="54"/>
      <c r="B892" s="54"/>
      <c r="C892" s="54"/>
      <c r="D892" s="54"/>
      <c r="E892" s="54"/>
      <c r="F892" s="54"/>
      <c r="G892" s="54"/>
      <c r="H892" s="54"/>
      <c r="I892" s="59"/>
      <c r="J892" s="59"/>
    </row>
    <row r="893" spans="1:10" ht="12.75">
      <c r="A893" s="54"/>
      <c r="B893" s="54"/>
      <c r="C893" s="54"/>
      <c r="D893" s="54"/>
      <c r="E893" s="54"/>
      <c r="F893" s="54"/>
      <c r="G893" s="54"/>
      <c r="H893" s="54"/>
      <c r="I893" s="59"/>
      <c r="J893" s="59"/>
    </row>
    <row r="894" spans="1:10" ht="12.75">
      <c r="A894" s="54"/>
      <c r="B894" s="54"/>
      <c r="C894" s="54"/>
      <c r="D894" s="54"/>
      <c r="E894" s="54"/>
      <c r="F894" s="54"/>
      <c r="G894" s="54"/>
      <c r="H894" s="54"/>
      <c r="I894" s="59"/>
      <c r="J894" s="59"/>
    </row>
    <row r="895" spans="1:10" ht="12.75">
      <c r="A895" s="54"/>
      <c r="B895" s="54"/>
      <c r="C895" s="54"/>
      <c r="D895" s="54"/>
      <c r="E895" s="54"/>
      <c r="F895" s="54"/>
      <c r="G895" s="54"/>
      <c r="H895" s="54"/>
      <c r="I895" s="59"/>
      <c r="J895" s="59"/>
    </row>
    <row r="896" spans="1:10" ht="12.75">
      <c r="A896" s="54"/>
      <c r="B896" s="54"/>
      <c r="C896" s="54"/>
      <c r="D896" s="54"/>
      <c r="E896" s="54"/>
      <c r="F896" s="54"/>
      <c r="G896" s="54"/>
      <c r="H896" s="54"/>
      <c r="I896" s="59"/>
      <c r="J896" s="59"/>
    </row>
    <row r="897" spans="1:10" ht="12.75">
      <c r="A897" s="54"/>
      <c r="B897" s="54"/>
      <c r="C897" s="54"/>
      <c r="D897" s="54"/>
      <c r="E897" s="54"/>
      <c r="F897" s="54"/>
      <c r="G897" s="54"/>
      <c r="H897" s="54"/>
      <c r="I897" s="59"/>
      <c r="J897" s="59"/>
    </row>
    <row r="898" spans="1:10" ht="12.75">
      <c r="A898" s="54"/>
      <c r="B898" s="54"/>
      <c r="C898" s="54"/>
      <c r="D898" s="54"/>
      <c r="E898" s="54"/>
      <c r="F898" s="54"/>
      <c r="G898" s="54"/>
      <c r="H898" s="54"/>
      <c r="I898" s="59"/>
      <c r="J898" s="59"/>
    </row>
    <row r="899" spans="1:10" ht="12.75">
      <c r="A899" s="54"/>
      <c r="B899" s="54"/>
      <c r="C899" s="54"/>
      <c r="D899" s="54"/>
      <c r="E899" s="54"/>
      <c r="F899" s="54"/>
      <c r="G899" s="54"/>
      <c r="H899" s="54"/>
      <c r="I899" s="59"/>
      <c r="J899" s="59"/>
    </row>
    <row r="900" spans="1:10" ht="12.75">
      <c r="A900" s="54"/>
      <c r="B900" s="54"/>
      <c r="C900" s="54"/>
      <c r="D900" s="54"/>
      <c r="E900" s="54"/>
      <c r="F900" s="54"/>
      <c r="G900" s="54"/>
      <c r="H900" s="54"/>
      <c r="I900" s="59"/>
      <c r="J900" s="59"/>
    </row>
    <row r="901" spans="1:10" ht="12.75">
      <c r="A901" s="54"/>
      <c r="B901" s="54"/>
      <c r="C901" s="54"/>
      <c r="D901" s="54"/>
      <c r="E901" s="54"/>
      <c r="F901" s="54"/>
      <c r="G901" s="54"/>
      <c r="H901" s="54"/>
      <c r="I901" s="59"/>
      <c r="J901" s="59"/>
    </row>
    <row r="902" spans="1:10" ht="12.75">
      <c r="A902" s="54"/>
      <c r="B902" s="54"/>
      <c r="C902" s="54"/>
      <c r="D902" s="54"/>
      <c r="E902" s="54"/>
      <c r="F902" s="54"/>
      <c r="G902" s="54"/>
      <c r="H902" s="54"/>
      <c r="I902" s="59"/>
      <c r="J902" s="59"/>
    </row>
    <row r="903" spans="1:10" ht="12.75">
      <c r="A903" s="54"/>
      <c r="B903" s="54"/>
      <c r="C903" s="54"/>
      <c r="D903" s="54"/>
      <c r="E903" s="54"/>
      <c r="F903" s="54"/>
      <c r="G903" s="54"/>
      <c r="H903" s="54"/>
      <c r="I903" s="59"/>
      <c r="J903" s="59"/>
    </row>
    <row r="904" spans="1:10" ht="12.75">
      <c r="A904" s="54"/>
      <c r="B904" s="54"/>
      <c r="C904" s="54"/>
      <c r="D904" s="54"/>
      <c r="E904" s="54"/>
      <c r="F904" s="54"/>
      <c r="G904" s="54"/>
      <c r="H904" s="54"/>
      <c r="I904" s="59"/>
      <c r="J904" s="59"/>
    </row>
    <row r="905" spans="1:10" ht="12.75">
      <c r="A905" s="54"/>
      <c r="B905" s="54"/>
      <c r="C905" s="54"/>
      <c r="D905" s="54"/>
      <c r="E905" s="54"/>
      <c r="F905" s="54"/>
      <c r="G905" s="54"/>
      <c r="H905" s="54"/>
      <c r="I905" s="59"/>
      <c r="J905" s="59"/>
    </row>
    <row r="906" spans="1:10" ht="12.75">
      <c r="A906" s="54"/>
      <c r="B906" s="54"/>
      <c r="C906" s="54"/>
      <c r="D906" s="54"/>
      <c r="E906" s="54"/>
      <c r="F906" s="54"/>
      <c r="G906" s="54"/>
      <c r="H906" s="54"/>
      <c r="I906" s="59"/>
      <c r="J906" s="59"/>
    </row>
    <row r="907" spans="1:10" ht="12.75">
      <c r="A907" s="54"/>
      <c r="B907" s="54"/>
      <c r="C907" s="54"/>
      <c r="D907" s="54"/>
      <c r="E907" s="54"/>
      <c r="F907" s="54"/>
      <c r="G907" s="54"/>
      <c r="H907" s="54"/>
      <c r="I907" s="59"/>
      <c r="J907" s="59"/>
    </row>
    <row r="908" spans="1:10" ht="12.75">
      <c r="A908" s="54"/>
      <c r="B908" s="54"/>
      <c r="C908" s="54"/>
      <c r="D908" s="54"/>
      <c r="E908" s="54"/>
      <c r="F908" s="54"/>
      <c r="G908" s="54"/>
      <c r="H908" s="54"/>
      <c r="I908" s="59"/>
      <c r="J908" s="59"/>
    </row>
    <row r="909" spans="1:10" ht="12.75">
      <c r="A909" s="54"/>
      <c r="B909" s="54"/>
      <c r="C909" s="54"/>
      <c r="D909" s="54"/>
      <c r="E909" s="54"/>
      <c r="F909" s="54"/>
      <c r="G909" s="54"/>
      <c r="H909" s="54"/>
      <c r="I909" s="59"/>
      <c r="J909" s="59"/>
    </row>
    <row r="910" spans="1:10" ht="12.75">
      <c r="A910" s="54"/>
      <c r="B910" s="54"/>
      <c r="C910" s="54"/>
      <c r="D910" s="54"/>
      <c r="E910" s="54"/>
      <c r="F910" s="54"/>
      <c r="G910" s="54"/>
      <c r="H910" s="54"/>
      <c r="I910" s="59"/>
      <c r="J910" s="59"/>
    </row>
    <row r="911" spans="1:10" ht="12.75">
      <c r="A911" s="54"/>
      <c r="B911" s="54"/>
      <c r="C911" s="54"/>
      <c r="D911" s="54"/>
      <c r="E911" s="54"/>
      <c r="F911" s="54"/>
      <c r="G911" s="54"/>
      <c r="H911" s="54"/>
      <c r="I911" s="59"/>
      <c r="J911" s="59"/>
    </row>
    <row r="912" spans="1:10" ht="12.75">
      <c r="A912" s="54"/>
      <c r="B912" s="54"/>
      <c r="C912" s="54"/>
      <c r="D912" s="54"/>
      <c r="E912" s="54"/>
      <c r="F912" s="54"/>
      <c r="G912" s="54"/>
      <c r="H912" s="54"/>
      <c r="I912" s="59"/>
      <c r="J912" s="59"/>
    </row>
    <row r="913" spans="1:10" ht="12.75">
      <c r="A913" s="54"/>
      <c r="B913" s="54"/>
      <c r="C913" s="54"/>
      <c r="D913" s="54"/>
      <c r="E913" s="54"/>
      <c r="F913" s="54"/>
      <c r="G913" s="54"/>
      <c r="H913" s="54"/>
      <c r="I913" s="59"/>
      <c r="J913" s="59"/>
    </row>
    <row r="914" spans="1:10" ht="12.75">
      <c r="A914" s="54"/>
      <c r="B914" s="54"/>
      <c r="C914" s="54"/>
      <c r="D914" s="54"/>
      <c r="E914" s="54"/>
      <c r="F914" s="54"/>
      <c r="G914" s="54"/>
      <c r="H914" s="54"/>
      <c r="I914" s="59"/>
      <c r="J914" s="59"/>
    </row>
    <row r="915" spans="1:10" ht="12.75">
      <c r="A915" s="54"/>
      <c r="B915" s="54"/>
      <c r="C915" s="54"/>
      <c r="D915" s="54"/>
      <c r="E915" s="54"/>
      <c r="F915" s="54"/>
      <c r="G915" s="54"/>
      <c r="H915" s="54"/>
      <c r="I915" s="59"/>
      <c r="J915" s="59"/>
    </row>
    <row r="916" spans="1:10" ht="12.75">
      <c r="A916" s="54"/>
      <c r="B916" s="54"/>
      <c r="C916" s="54"/>
      <c r="D916" s="54"/>
      <c r="E916" s="54"/>
      <c r="F916" s="54"/>
      <c r="G916" s="54"/>
      <c r="H916" s="54"/>
      <c r="I916" s="59"/>
      <c r="J916" s="59"/>
    </row>
    <row r="917" spans="1:10" ht="12.75">
      <c r="A917" s="54"/>
      <c r="B917" s="54"/>
      <c r="C917" s="54"/>
      <c r="D917" s="54"/>
      <c r="E917" s="54"/>
      <c r="F917" s="54"/>
      <c r="G917" s="54"/>
      <c r="H917" s="54"/>
      <c r="I917" s="59"/>
      <c r="J917" s="59"/>
    </row>
    <row r="918" spans="1:10" ht="12.75">
      <c r="A918" s="54"/>
      <c r="B918" s="54"/>
      <c r="C918" s="54"/>
      <c r="D918" s="54"/>
      <c r="E918" s="54"/>
      <c r="F918" s="54"/>
      <c r="G918" s="54"/>
      <c r="H918" s="54"/>
      <c r="I918" s="59"/>
      <c r="J918" s="59"/>
    </row>
    <row r="919" spans="1:10" ht="12.75">
      <c r="A919" s="54"/>
      <c r="B919" s="54"/>
      <c r="C919" s="54"/>
      <c r="D919" s="54"/>
      <c r="E919" s="54"/>
      <c r="F919" s="54"/>
      <c r="G919" s="54"/>
      <c r="H919" s="54"/>
      <c r="I919" s="59"/>
      <c r="J919" s="59"/>
    </row>
    <row r="920" spans="1:10" ht="12.75">
      <c r="A920" s="54"/>
      <c r="B920" s="54"/>
      <c r="C920" s="54"/>
      <c r="D920" s="54"/>
      <c r="E920" s="54"/>
      <c r="F920" s="54"/>
      <c r="G920" s="54"/>
      <c r="H920" s="54"/>
      <c r="I920" s="59"/>
      <c r="J920" s="59"/>
    </row>
    <row r="921" spans="1:10" ht="12.75">
      <c r="A921" s="54"/>
      <c r="B921" s="54"/>
      <c r="C921" s="54"/>
      <c r="D921" s="54"/>
      <c r="E921" s="54"/>
      <c r="F921" s="54"/>
      <c r="G921" s="54"/>
      <c r="H921" s="54"/>
      <c r="I921" s="59"/>
      <c r="J921" s="59"/>
    </row>
    <row r="922" spans="1:10" ht="12.75">
      <c r="A922" s="54"/>
      <c r="B922" s="54"/>
      <c r="C922" s="54"/>
      <c r="D922" s="54"/>
      <c r="E922" s="54"/>
      <c r="F922" s="54"/>
      <c r="G922" s="54"/>
      <c r="H922" s="54"/>
      <c r="I922" s="59"/>
      <c r="J922" s="59"/>
    </row>
    <row r="923" spans="1:10" ht="12.75">
      <c r="A923" s="54"/>
      <c r="B923" s="54"/>
      <c r="C923" s="54"/>
      <c r="D923" s="54"/>
      <c r="E923" s="54"/>
      <c r="F923" s="54"/>
      <c r="G923" s="54"/>
      <c r="H923" s="54"/>
      <c r="I923" s="59"/>
      <c r="J923" s="59"/>
    </row>
    <row r="924" spans="1:10" ht="12.75">
      <c r="A924" s="54"/>
      <c r="B924" s="54"/>
      <c r="C924" s="54"/>
      <c r="D924" s="54"/>
      <c r="E924" s="54"/>
      <c r="F924" s="54"/>
      <c r="G924" s="54"/>
      <c r="H924" s="54"/>
      <c r="I924" s="59"/>
      <c r="J924" s="59"/>
    </row>
    <row r="925" spans="1:10" ht="12.75">
      <c r="A925" s="54"/>
      <c r="B925" s="54"/>
      <c r="C925" s="54"/>
      <c r="D925" s="54"/>
      <c r="E925" s="54"/>
      <c r="F925" s="54"/>
      <c r="G925" s="54"/>
      <c r="H925" s="54"/>
      <c r="I925" s="59"/>
      <c r="J925" s="59"/>
    </row>
    <row r="926" spans="1:10" ht="12.75">
      <c r="A926" s="54"/>
      <c r="B926" s="54"/>
      <c r="C926" s="54"/>
      <c r="D926" s="54"/>
      <c r="E926" s="54"/>
      <c r="F926" s="54"/>
      <c r="G926" s="54"/>
      <c r="H926" s="54"/>
      <c r="I926" s="59"/>
      <c r="J926" s="59"/>
    </row>
    <row r="927" spans="1:10" ht="12.75">
      <c r="A927" s="54"/>
      <c r="B927" s="54"/>
      <c r="C927" s="54"/>
      <c r="D927" s="54"/>
      <c r="E927" s="54"/>
      <c r="F927" s="54"/>
      <c r="G927" s="54"/>
      <c r="H927" s="54"/>
      <c r="I927" s="59"/>
      <c r="J927" s="59"/>
    </row>
    <row r="928" spans="1:10" ht="12.75">
      <c r="A928" s="54"/>
      <c r="B928" s="54"/>
      <c r="C928" s="54"/>
      <c r="D928" s="54"/>
      <c r="E928" s="54"/>
      <c r="F928" s="54"/>
      <c r="G928" s="54"/>
      <c r="H928" s="54"/>
      <c r="I928" s="59"/>
      <c r="J928" s="59"/>
    </row>
    <row r="929" spans="1:10" ht="12.75">
      <c r="A929" s="54"/>
      <c r="B929" s="54"/>
      <c r="C929" s="54"/>
      <c r="D929" s="54"/>
      <c r="E929" s="54"/>
      <c r="F929" s="54"/>
      <c r="G929" s="54"/>
      <c r="H929" s="54"/>
      <c r="I929" s="59"/>
      <c r="J929" s="59"/>
    </row>
    <row r="930" spans="1:10" ht="12.75">
      <c r="A930" s="54"/>
      <c r="B930" s="54"/>
      <c r="C930" s="54"/>
      <c r="D930" s="54"/>
      <c r="E930" s="54"/>
      <c r="F930" s="54"/>
      <c r="G930" s="54"/>
      <c r="H930" s="54"/>
      <c r="I930" s="59"/>
      <c r="J930" s="59"/>
    </row>
    <row r="931" spans="1:10" ht="12.75">
      <c r="A931" s="54"/>
      <c r="B931" s="54"/>
      <c r="C931" s="54"/>
      <c r="D931" s="54"/>
      <c r="E931" s="54"/>
      <c r="F931" s="54"/>
      <c r="G931" s="54"/>
      <c r="H931" s="54"/>
      <c r="I931" s="59"/>
      <c r="J931" s="59"/>
    </row>
    <row r="932" spans="1:10" ht="12.75">
      <c r="A932" s="54"/>
      <c r="B932" s="54"/>
      <c r="C932" s="54"/>
      <c r="D932" s="54"/>
      <c r="E932" s="54"/>
      <c r="F932" s="54"/>
      <c r="G932" s="54"/>
      <c r="H932" s="54"/>
      <c r="I932" s="59"/>
      <c r="J932" s="59"/>
    </row>
    <row r="933" spans="1:10" ht="12.75">
      <c r="A933" s="54"/>
      <c r="B933" s="54"/>
      <c r="C933" s="54"/>
      <c r="D933" s="54"/>
      <c r="E933" s="54"/>
      <c r="F933" s="54"/>
      <c r="G933" s="54"/>
      <c r="H933" s="54"/>
      <c r="I933" s="59"/>
      <c r="J933" s="59"/>
    </row>
    <row r="934" spans="1:10" ht="12.75">
      <c r="A934" s="54"/>
      <c r="B934" s="54"/>
      <c r="C934" s="54"/>
      <c r="D934" s="54"/>
      <c r="E934" s="54"/>
      <c r="F934" s="54"/>
      <c r="G934" s="54"/>
      <c r="H934" s="54"/>
      <c r="I934" s="59"/>
      <c r="J934" s="59"/>
    </row>
    <row r="935" spans="1:10" ht="12.75">
      <c r="A935" s="54"/>
      <c r="B935" s="54"/>
      <c r="C935" s="54"/>
      <c r="D935" s="54"/>
      <c r="E935" s="54"/>
      <c r="F935" s="54"/>
      <c r="G935" s="54"/>
      <c r="H935" s="54"/>
      <c r="I935" s="59"/>
      <c r="J935" s="59"/>
    </row>
    <row r="936" spans="1:10" ht="12.75">
      <c r="A936" s="54"/>
      <c r="B936" s="54"/>
      <c r="C936" s="54"/>
      <c r="D936" s="54"/>
      <c r="E936" s="54"/>
      <c r="F936" s="54"/>
      <c r="G936" s="54"/>
      <c r="H936" s="54"/>
      <c r="I936" s="59"/>
      <c r="J936" s="59"/>
    </row>
    <row r="937" spans="1:10" ht="12.75">
      <c r="A937" s="54"/>
      <c r="B937" s="54"/>
      <c r="C937" s="54"/>
      <c r="D937" s="54"/>
      <c r="E937" s="54"/>
      <c r="F937" s="54"/>
      <c r="G937" s="54"/>
      <c r="H937" s="54"/>
      <c r="I937" s="59"/>
      <c r="J937" s="59"/>
    </row>
    <row r="938" spans="1:10" ht="12.75">
      <c r="A938" s="54"/>
      <c r="B938" s="54"/>
      <c r="C938" s="54"/>
      <c r="D938" s="54"/>
      <c r="E938" s="54"/>
      <c r="F938" s="54"/>
      <c r="G938" s="54"/>
      <c r="H938" s="54"/>
      <c r="I938" s="59"/>
      <c r="J938" s="59"/>
    </row>
    <row r="939" spans="1:10" ht="12.75">
      <c r="A939" s="54"/>
      <c r="B939" s="54"/>
      <c r="C939" s="54"/>
      <c r="D939" s="54"/>
      <c r="E939" s="54"/>
      <c r="F939" s="54"/>
      <c r="G939" s="54"/>
      <c r="H939" s="54"/>
      <c r="I939" s="59"/>
      <c r="J939" s="59"/>
    </row>
    <row r="940" spans="1:10" ht="12.75">
      <c r="A940" s="54"/>
      <c r="B940" s="54"/>
      <c r="C940" s="54"/>
      <c r="D940" s="54"/>
      <c r="E940" s="54"/>
      <c r="F940" s="54"/>
      <c r="G940" s="54"/>
      <c r="H940" s="54"/>
      <c r="I940" s="59"/>
      <c r="J940" s="59"/>
    </row>
    <row r="941" spans="1:10" ht="12.75">
      <c r="A941" s="54"/>
      <c r="B941" s="54"/>
      <c r="C941" s="54"/>
      <c r="D941" s="54"/>
      <c r="E941" s="54"/>
      <c r="F941" s="54"/>
      <c r="G941" s="54"/>
      <c r="H941" s="54"/>
      <c r="I941" s="59"/>
      <c r="J941" s="59"/>
    </row>
    <row r="942" spans="1:10" ht="12.75">
      <c r="A942" s="54"/>
      <c r="B942" s="54"/>
      <c r="C942" s="54"/>
      <c r="D942" s="54"/>
      <c r="E942" s="54"/>
      <c r="F942" s="54"/>
      <c r="G942" s="54"/>
      <c r="H942" s="54"/>
      <c r="I942" s="59"/>
      <c r="J942" s="59"/>
    </row>
    <row r="943" spans="1:10" ht="12.75">
      <c r="A943" s="54"/>
      <c r="B943" s="54"/>
      <c r="C943" s="54"/>
      <c r="D943" s="54"/>
      <c r="E943" s="54"/>
      <c r="F943" s="54"/>
      <c r="G943" s="54"/>
      <c r="H943" s="54"/>
      <c r="I943" s="59"/>
      <c r="J943" s="59"/>
    </row>
    <row r="944" spans="1:10" ht="12.75">
      <c r="A944" s="54"/>
      <c r="B944" s="54"/>
      <c r="C944" s="54"/>
      <c r="D944" s="54"/>
      <c r="E944" s="54"/>
      <c r="F944" s="54"/>
      <c r="G944" s="54"/>
      <c r="H944" s="54"/>
      <c r="I944" s="59"/>
      <c r="J944" s="59"/>
    </row>
    <row r="945" spans="1:10" ht="12.75">
      <c r="A945" s="54"/>
      <c r="B945" s="54"/>
      <c r="C945" s="54"/>
      <c r="D945" s="54"/>
      <c r="E945" s="54"/>
      <c r="F945" s="54"/>
      <c r="G945" s="54"/>
      <c r="H945" s="54"/>
      <c r="I945" s="59"/>
      <c r="J945" s="59"/>
    </row>
    <row r="946" spans="1:10" ht="12.75">
      <c r="A946" s="54"/>
      <c r="B946" s="54"/>
      <c r="C946" s="54"/>
      <c r="D946" s="54"/>
      <c r="E946" s="54"/>
      <c r="F946" s="54"/>
      <c r="G946" s="54"/>
      <c r="H946" s="54"/>
      <c r="I946" s="59"/>
      <c r="J946" s="59"/>
    </row>
    <row r="947" spans="1:10" ht="12.75">
      <c r="A947" s="54"/>
      <c r="B947" s="54"/>
      <c r="C947" s="54"/>
      <c r="D947" s="54"/>
      <c r="E947" s="54"/>
      <c r="F947" s="54"/>
      <c r="G947" s="54"/>
      <c r="H947" s="54"/>
      <c r="I947" s="59"/>
      <c r="J947" s="59"/>
    </row>
    <row r="948" spans="1:10" ht="12.75">
      <c r="A948" s="54"/>
      <c r="B948" s="54"/>
      <c r="C948" s="54"/>
      <c r="D948" s="54"/>
      <c r="E948" s="54"/>
      <c r="F948" s="54"/>
      <c r="G948" s="54"/>
      <c r="H948" s="54"/>
      <c r="I948" s="59"/>
      <c r="J948" s="59"/>
    </row>
    <row r="949" spans="1:10" ht="12.75">
      <c r="A949" s="54"/>
      <c r="B949" s="54"/>
      <c r="C949" s="54"/>
      <c r="D949" s="54"/>
      <c r="E949" s="54"/>
      <c r="F949" s="54"/>
      <c r="G949" s="54"/>
      <c r="H949" s="54"/>
      <c r="I949" s="59"/>
      <c r="J949" s="59"/>
    </row>
    <row r="950" spans="1:10" ht="12.75">
      <c r="A950" s="54"/>
      <c r="B950" s="54"/>
      <c r="C950" s="54"/>
      <c r="D950" s="54"/>
      <c r="E950" s="54"/>
      <c r="F950" s="54"/>
      <c r="G950" s="54"/>
      <c r="H950" s="54"/>
      <c r="I950" s="59"/>
      <c r="J950" s="59"/>
    </row>
    <row r="951" spans="1:10" ht="12.75">
      <c r="A951" s="54"/>
      <c r="B951" s="54"/>
      <c r="C951" s="54"/>
      <c r="D951" s="54"/>
      <c r="E951" s="54"/>
      <c r="F951" s="54"/>
      <c r="G951" s="54"/>
      <c r="H951" s="54"/>
      <c r="I951" s="59"/>
      <c r="J951" s="59"/>
    </row>
    <row r="952" spans="1:10" ht="12.75">
      <c r="A952" s="54"/>
      <c r="B952" s="54"/>
      <c r="C952" s="54"/>
      <c r="D952" s="54"/>
      <c r="E952" s="54"/>
      <c r="F952" s="54"/>
      <c r="G952" s="54"/>
      <c r="H952" s="54"/>
      <c r="I952" s="59"/>
      <c r="J952" s="59"/>
    </row>
    <row r="953" spans="1:10" ht="12.75">
      <c r="A953" s="54"/>
      <c r="B953" s="54"/>
      <c r="C953" s="54"/>
      <c r="D953" s="54"/>
      <c r="E953" s="54"/>
      <c r="F953" s="54"/>
      <c r="G953" s="54"/>
      <c r="H953" s="54"/>
      <c r="I953" s="59"/>
      <c r="J953" s="59"/>
    </row>
    <row r="954" spans="1:10" ht="12.75">
      <c r="A954" s="54"/>
      <c r="B954" s="54"/>
      <c r="C954" s="54"/>
      <c r="D954" s="54"/>
      <c r="E954" s="54"/>
      <c r="F954" s="54"/>
      <c r="G954" s="54"/>
      <c r="H954" s="54"/>
      <c r="I954" s="59"/>
      <c r="J954" s="59"/>
    </row>
    <row r="955" spans="1:10" ht="12.75">
      <c r="A955" s="54"/>
      <c r="B955" s="54"/>
      <c r="C955" s="54"/>
      <c r="D955" s="54"/>
      <c r="E955" s="54"/>
      <c r="F955" s="54"/>
      <c r="G955" s="54"/>
      <c r="H955" s="54"/>
      <c r="I955" s="59"/>
      <c r="J955" s="59"/>
    </row>
    <row r="956" spans="1:10" ht="12.75">
      <c r="A956" s="54"/>
      <c r="B956" s="54"/>
      <c r="C956" s="54"/>
      <c r="D956" s="54"/>
      <c r="E956" s="54"/>
      <c r="F956" s="54"/>
      <c r="G956" s="54"/>
      <c r="H956" s="54"/>
      <c r="I956" s="59"/>
      <c r="J956" s="59"/>
    </row>
    <row r="957" spans="1:10" ht="12.75">
      <c r="A957" s="54"/>
      <c r="B957" s="54"/>
      <c r="C957" s="54"/>
      <c r="D957" s="54"/>
      <c r="E957" s="54"/>
      <c r="F957" s="54"/>
      <c r="G957" s="54"/>
      <c r="H957" s="54"/>
      <c r="I957" s="59"/>
      <c r="J957" s="59"/>
    </row>
    <row r="958" spans="1:10" ht="12.75">
      <c r="A958" s="54"/>
      <c r="B958" s="54"/>
      <c r="C958" s="54"/>
      <c r="D958" s="54"/>
      <c r="E958" s="54"/>
      <c r="F958" s="54"/>
      <c r="G958" s="54"/>
      <c r="H958" s="54"/>
      <c r="I958" s="59"/>
      <c r="J958" s="59"/>
    </row>
    <row r="959" spans="1:10" ht="12.75">
      <c r="A959" s="54"/>
      <c r="B959" s="54"/>
      <c r="C959" s="54"/>
      <c r="D959" s="54"/>
      <c r="E959" s="54"/>
      <c r="F959" s="54"/>
      <c r="G959" s="54"/>
      <c r="H959" s="54"/>
      <c r="I959" s="59"/>
      <c r="J959" s="59"/>
    </row>
    <row r="960" spans="1:10" ht="12.75">
      <c r="A960" s="54"/>
      <c r="B960" s="54"/>
      <c r="C960" s="54"/>
      <c r="D960" s="54"/>
      <c r="E960" s="54"/>
      <c r="F960" s="54"/>
      <c r="G960" s="54"/>
      <c r="H960" s="54"/>
      <c r="I960" s="59"/>
      <c r="J960" s="59"/>
    </row>
    <row r="961" spans="1:10" ht="12.75">
      <c r="A961" s="54"/>
      <c r="B961" s="54"/>
      <c r="C961" s="54"/>
      <c r="D961" s="54"/>
      <c r="E961" s="54"/>
      <c r="F961" s="54"/>
      <c r="G961" s="54"/>
      <c r="H961" s="54"/>
      <c r="I961" s="59"/>
      <c r="J961" s="59"/>
    </row>
    <row r="962" spans="1:10" ht="12.75">
      <c r="A962" s="54"/>
      <c r="B962" s="54"/>
      <c r="C962" s="54"/>
      <c r="D962" s="54"/>
      <c r="E962" s="54"/>
      <c r="F962" s="54"/>
      <c r="G962" s="54"/>
      <c r="H962" s="54"/>
      <c r="I962" s="59"/>
      <c r="J962" s="59"/>
    </row>
    <row r="963" spans="1:10" ht="12.75">
      <c r="A963" s="54"/>
      <c r="B963" s="54"/>
      <c r="C963" s="54"/>
      <c r="D963" s="54"/>
      <c r="E963" s="54"/>
      <c r="F963" s="54"/>
      <c r="G963" s="54"/>
      <c r="H963" s="54"/>
      <c r="I963" s="59"/>
      <c r="J963" s="59"/>
    </row>
    <row r="964" spans="1:10" ht="12.75">
      <c r="A964" s="54"/>
      <c r="B964" s="54"/>
      <c r="C964" s="54"/>
      <c r="D964" s="54"/>
      <c r="E964" s="54"/>
      <c r="F964" s="54"/>
      <c r="G964" s="54"/>
      <c r="H964" s="54"/>
      <c r="I964" s="59"/>
      <c r="J964" s="59"/>
    </row>
    <row r="965" spans="1:10" ht="12.75">
      <c r="A965" s="54"/>
      <c r="B965" s="54"/>
      <c r="C965" s="54"/>
      <c r="D965" s="54"/>
      <c r="E965" s="54"/>
      <c r="F965" s="54"/>
      <c r="G965" s="54"/>
      <c r="H965" s="54"/>
      <c r="I965" s="59"/>
      <c r="J965" s="59"/>
    </row>
    <row r="966" spans="1:10" ht="12.75">
      <c r="A966" s="54"/>
      <c r="B966" s="54"/>
      <c r="C966" s="54"/>
      <c r="D966" s="54"/>
      <c r="E966" s="54"/>
      <c r="F966" s="54"/>
      <c r="G966" s="54"/>
      <c r="H966" s="54"/>
      <c r="I966" s="59"/>
      <c r="J966" s="59"/>
    </row>
    <row r="967" spans="1:10" ht="12.75">
      <c r="A967" s="54"/>
      <c r="B967" s="54"/>
      <c r="C967" s="54"/>
      <c r="D967" s="54"/>
      <c r="E967" s="54"/>
      <c r="F967" s="54"/>
      <c r="G967" s="54"/>
      <c r="H967" s="54"/>
      <c r="I967" s="59"/>
      <c r="J967" s="59"/>
    </row>
    <row r="968" spans="1:10" ht="12.75">
      <c r="A968" s="54"/>
      <c r="B968" s="54"/>
      <c r="C968" s="54"/>
      <c r="D968" s="54"/>
      <c r="E968" s="54"/>
      <c r="F968" s="54"/>
      <c r="G968" s="54"/>
      <c r="H968" s="54"/>
      <c r="I968" s="59"/>
      <c r="J968" s="59"/>
    </row>
    <row r="969" spans="1:10" ht="12.75">
      <c r="A969" s="54"/>
      <c r="B969" s="54"/>
      <c r="C969" s="54"/>
      <c r="D969" s="54"/>
      <c r="E969" s="54"/>
      <c r="F969" s="54"/>
      <c r="G969" s="54"/>
      <c r="H969" s="54"/>
      <c r="I969" s="59"/>
      <c r="J969" s="59"/>
    </row>
    <row r="970" spans="1:10" ht="12.75">
      <c r="A970" s="54"/>
      <c r="B970" s="54"/>
      <c r="C970" s="54"/>
      <c r="D970" s="54"/>
      <c r="E970" s="54"/>
      <c r="F970" s="54"/>
      <c r="G970" s="54"/>
      <c r="H970" s="54"/>
      <c r="I970" s="59"/>
      <c r="J970" s="59"/>
    </row>
    <row r="971" spans="1:10" ht="12.75">
      <c r="A971" s="54"/>
      <c r="B971" s="54"/>
      <c r="C971" s="54"/>
      <c r="D971" s="54"/>
      <c r="E971" s="54"/>
      <c r="F971" s="54"/>
      <c r="G971" s="54"/>
      <c r="H971" s="54"/>
      <c r="I971" s="59"/>
      <c r="J971" s="59"/>
    </row>
    <row r="972" spans="1:10" ht="12.75">
      <c r="A972" s="54"/>
      <c r="B972" s="54"/>
      <c r="C972" s="54"/>
      <c r="D972" s="54"/>
      <c r="E972" s="54"/>
      <c r="F972" s="54"/>
      <c r="G972" s="54"/>
      <c r="H972" s="54"/>
      <c r="I972" s="59"/>
      <c r="J972" s="59"/>
    </row>
    <row r="973" spans="1:10" ht="12.75">
      <c r="A973" s="54"/>
      <c r="B973" s="54"/>
      <c r="C973" s="54"/>
      <c r="D973" s="54"/>
      <c r="E973" s="54"/>
      <c r="F973" s="54"/>
      <c r="G973" s="54"/>
      <c r="H973" s="54"/>
      <c r="I973" s="59"/>
      <c r="J973" s="59"/>
    </row>
    <row r="974" spans="1:10" ht="12.75">
      <c r="A974" s="54"/>
      <c r="B974" s="54"/>
      <c r="C974" s="54"/>
      <c r="D974" s="54"/>
      <c r="E974" s="54"/>
      <c r="F974" s="54"/>
      <c r="G974" s="54"/>
      <c r="H974" s="54"/>
      <c r="I974" s="59"/>
      <c r="J974" s="59"/>
    </row>
    <row r="975" spans="1:10" ht="12.75">
      <c r="A975" s="54"/>
      <c r="B975" s="54"/>
      <c r="C975" s="54"/>
      <c r="D975" s="54"/>
      <c r="E975" s="54"/>
      <c r="F975" s="54"/>
      <c r="G975" s="54"/>
      <c r="H975" s="54"/>
      <c r="I975" s="59"/>
      <c r="J975" s="59"/>
    </row>
    <row r="976" spans="1:10" ht="12.75">
      <c r="A976" s="54"/>
      <c r="B976" s="54"/>
      <c r="C976" s="54"/>
      <c r="D976" s="54"/>
      <c r="E976" s="54"/>
      <c r="F976" s="54"/>
      <c r="G976" s="54"/>
      <c r="H976" s="54"/>
      <c r="I976" s="59"/>
      <c r="J976" s="59"/>
    </row>
    <row r="977" spans="1:10" ht="12.75">
      <c r="A977" s="54"/>
      <c r="B977" s="54"/>
      <c r="C977" s="54"/>
      <c r="D977" s="54"/>
      <c r="E977" s="54"/>
      <c r="F977" s="54"/>
      <c r="G977" s="54"/>
      <c r="H977" s="54"/>
      <c r="I977" s="59"/>
      <c r="J977" s="59"/>
    </row>
    <row r="978" spans="1:10" ht="12.75">
      <c r="A978" s="54"/>
      <c r="B978" s="54"/>
      <c r="C978" s="54"/>
      <c r="D978" s="54"/>
      <c r="E978" s="54"/>
      <c r="F978" s="54"/>
      <c r="G978" s="54"/>
      <c r="H978" s="54"/>
      <c r="I978" s="59"/>
      <c r="J978" s="59"/>
    </row>
    <row r="979" spans="1:10" ht="12.75">
      <c r="A979" s="54"/>
      <c r="B979" s="54"/>
      <c r="C979" s="54"/>
      <c r="D979" s="54"/>
      <c r="E979" s="54"/>
      <c r="F979" s="54"/>
      <c r="G979" s="54"/>
      <c r="H979" s="54"/>
      <c r="I979" s="59"/>
      <c r="J979" s="59"/>
    </row>
    <row r="980" spans="1:10" ht="12.75">
      <c r="A980" s="54"/>
      <c r="B980" s="54"/>
      <c r="C980" s="54"/>
      <c r="D980" s="54"/>
      <c r="E980" s="54"/>
      <c r="F980" s="54"/>
      <c r="G980" s="54"/>
      <c r="H980" s="54"/>
      <c r="I980" s="59"/>
      <c r="J980" s="59"/>
    </row>
    <row r="981" spans="1:10" ht="12.75">
      <c r="A981" s="54"/>
      <c r="B981" s="54"/>
      <c r="C981" s="54"/>
      <c r="D981" s="54"/>
      <c r="E981" s="54"/>
      <c r="F981" s="54"/>
      <c r="G981" s="54"/>
      <c r="H981" s="54"/>
      <c r="I981" s="59"/>
      <c r="J981" s="59"/>
    </row>
    <row r="982" spans="1:10" ht="12.75">
      <c r="A982" s="54"/>
      <c r="B982" s="54"/>
      <c r="C982" s="54"/>
      <c r="D982" s="54"/>
      <c r="E982" s="54"/>
      <c r="F982" s="54"/>
      <c r="G982" s="54"/>
      <c r="H982" s="54"/>
      <c r="I982" s="59"/>
      <c r="J982" s="59"/>
    </row>
    <row r="983" spans="1:10" ht="12.75">
      <c r="A983" s="54"/>
      <c r="B983" s="54"/>
      <c r="C983" s="54"/>
      <c r="D983" s="54"/>
      <c r="E983" s="54"/>
      <c r="F983" s="54"/>
      <c r="G983" s="54"/>
      <c r="H983" s="54"/>
      <c r="I983" s="59"/>
      <c r="J983" s="59"/>
    </row>
    <row r="984" spans="1:10" ht="12.75">
      <c r="A984" s="54"/>
      <c r="B984" s="54"/>
      <c r="C984" s="54"/>
      <c r="D984" s="54"/>
      <c r="E984" s="54"/>
      <c r="F984" s="54"/>
      <c r="G984" s="54"/>
      <c r="H984" s="54"/>
      <c r="I984" s="59"/>
      <c r="J984" s="59"/>
    </row>
    <row r="985" spans="1:10" ht="12.75">
      <c r="A985" s="54"/>
      <c r="B985" s="54"/>
      <c r="C985" s="54"/>
      <c r="D985" s="54"/>
      <c r="E985" s="54"/>
      <c r="F985" s="54"/>
      <c r="G985" s="54"/>
      <c r="H985" s="54"/>
      <c r="I985" s="59"/>
      <c r="J985" s="59"/>
    </row>
    <row r="986" spans="1:10" ht="12.75">
      <c r="A986" s="54"/>
      <c r="B986" s="54"/>
      <c r="C986" s="54"/>
      <c r="D986" s="54"/>
      <c r="E986" s="54"/>
      <c r="F986" s="54"/>
      <c r="G986" s="54"/>
      <c r="H986" s="54"/>
      <c r="I986" s="59"/>
      <c r="J986" s="59"/>
    </row>
    <row r="987" spans="1:10" ht="12.75">
      <c r="A987" s="54"/>
      <c r="B987" s="54"/>
      <c r="C987" s="54"/>
      <c r="D987" s="54"/>
      <c r="E987" s="54"/>
      <c r="F987" s="54"/>
      <c r="G987" s="54"/>
      <c r="H987" s="54"/>
      <c r="I987" s="59"/>
      <c r="J987" s="59"/>
    </row>
    <row r="988" spans="1:10" ht="12.75">
      <c r="A988" s="54"/>
      <c r="B988" s="54"/>
      <c r="C988" s="54"/>
      <c r="D988" s="54"/>
      <c r="E988" s="54"/>
      <c r="F988" s="54"/>
      <c r="G988" s="54"/>
      <c r="H988" s="54"/>
      <c r="I988" s="59"/>
      <c r="J988" s="59"/>
    </row>
    <row r="989" spans="1:10" ht="12.75">
      <c r="A989" s="54"/>
      <c r="B989" s="54"/>
      <c r="C989" s="54"/>
      <c r="D989" s="54"/>
      <c r="E989" s="54"/>
      <c r="F989" s="54"/>
      <c r="G989" s="54"/>
      <c r="H989" s="54"/>
      <c r="I989" s="59"/>
      <c r="J989" s="59"/>
    </row>
    <row r="990" spans="1:10" ht="12.75">
      <c r="A990" s="54"/>
      <c r="B990" s="54"/>
      <c r="C990" s="54"/>
      <c r="D990" s="54"/>
      <c r="E990" s="54"/>
      <c r="F990" s="54"/>
      <c r="G990" s="54"/>
      <c r="H990" s="54"/>
      <c r="I990" s="59"/>
      <c r="J990" s="59"/>
    </row>
    <row r="991" spans="1:10" ht="12.75">
      <c r="A991" s="54"/>
      <c r="B991" s="54"/>
      <c r="C991" s="54"/>
      <c r="D991" s="54"/>
      <c r="E991" s="54"/>
      <c r="F991" s="54"/>
      <c r="G991" s="54"/>
      <c r="H991" s="54"/>
      <c r="I991" s="59"/>
      <c r="J991" s="59"/>
    </row>
    <row r="992" spans="1:10" ht="12.75">
      <c r="A992" s="54"/>
      <c r="B992" s="54"/>
      <c r="C992" s="54"/>
      <c r="D992" s="54"/>
      <c r="E992" s="54"/>
      <c r="F992" s="54"/>
      <c r="G992" s="54"/>
      <c r="H992" s="54"/>
      <c r="I992" s="59"/>
      <c r="J992" s="59"/>
    </row>
    <row r="993" spans="1:10" ht="12.75">
      <c r="A993" s="54"/>
      <c r="B993" s="54"/>
      <c r="C993" s="54"/>
      <c r="D993" s="54"/>
      <c r="E993" s="54"/>
      <c r="F993" s="54"/>
      <c r="G993" s="54"/>
      <c r="H993" s="54"/>
      <c r="I993" s="59"/>
      <c r="J993" s="59"/>
    </row>
    <row r="994" spans="1:10" ht="12.75">
      <c r="A994" s="54"/>
      <c r="B994" s="54"/>
      <c r="C994" s="54"/>
      <c r="D994" s="54"/>
      <c r="E994" s="54"/>
      <c r="F994" s="54"/>
      <c r="G994" s="54"/>
      <c r="H994" s="54"/>
      <c r="I994" s="59"/>
      <c r="J994" s="59"/>
    </row>
    <row r="995" spans="1:10" ht="12.75">
      <c r="A995" s="54"/>
      <c r="B995" s="54"/>
      <c r="C995" s="54"/>
      <c r="D995" s="54"/>
      <c r="E995" s="54"/>
      <c r="F995" s="54"/>
      <c r="G995" s="54"/>
      <c r="H995" s="54"/>
      <c r="I995" s="59"/>
      <c r="J995" s="59"/>
    </row>
    <row r="996" spans="1:10" ht="12.75">
      <c r="A996" s="54"/>
      <c r="B996" s="54"/>
      <c r="C996" s="54"/>
      <c r="D996" s="54"/>
      <c r="E996" s="54"/>
      <c r="F996" s="54"/>
      <c r="G996" s="54"/>
      <c r="H996" s="54"/>
      <c r="I996" s="59"/>
      <c r="J996" s="59"/>
    </row>
    <row r="997" spans="1:10" ht="12.75">
      <c r="A997" s="54"/>
      <c r="B997" s="54"/>
      <c r="C997" s="54"/>
      <c r="D997" s="54"/>
      <c r="E997" s="54"/>
      <c r="F997" s="54"/>
      <c r="G997" s="54"/>
      <c r="H997" s="54"/>
      <c r="I997" s="59"/>
      <c r="J997" s="59"/>
    </row>
    <row r="998" spans="1:10" ht="12.75">
      <c r="A998" s="54"/>
      <c r="B998" s="54"/>
      <c r="C998" s="54"/>
      <c r="D998" s="54"/>
      <c r="E998" s="54"/>
      <c r="F998" s="54"/>
      <c r="G998" s="54"/>
      <c r="H998" s="54"/>
      <c r="I998" s="59"/>
      <c r="J998" s="59"/>
    </row>
    <row r="999" spans="1:10" ht="12.75">
      <c r="A999" s="54"/>
      <c r="B999" s="54"/>
      <c r="C999" s="54"/>
      <c r="D999" s="54"/>
      <c r="E999" s="54"/>
      <c r="F999" s="54"/>
      <c r="G999" s="54"/>
      <c r="H999" s="54"/>
      <c r="I999" s="59"/>
      <c r="J999" s="59"/>
    </row>
    <row r="1000" spans="1:10" ht="12.75">
      <c r="A1000" s="54"/>
      <c r="B1000" s="54"/>
      <c r="C1000" s="54"/>
      <c r="D1000" s="54"/>
      <c r="E1000" s="54"/>
      <c r="F1000" s="54"/>
      <c r="G1000" s="54"/>
      <c r="H1000" s="54"/>
      <c r="I1000" s="59"/>
      <c r="J1000" s="59"/>
    </row>
    <row r="1001" spans="1:10" ht="12.75">
      <c r="A1001" s="54"/>
      <c r="B1001" s="54"/>
      <c r="C1001" s="54"/>
      <c r="D1001" s="54"/>
      <c r="E1001" s="54"/>
      <c r="F1001" s="54"/>
      <c r="G1001" s="54"/>
      <c r="H1001" s="54"/>
      <c r="I1001" s="59"/>
      <c r="J1001" s="59"/>
    </row>
    <row r="1002" spans="1:10" ht="12.75">
      <c r="A1002" s="54"/>
      <c r="B1002" s="54"/>
      <c r="C1002" s="54"/>
      <c r="D1002" s="54"/>
      <c r="E1002" s="54"/>
      <c r="F1002" s="54"/>
      <c r="G1002" s="54"/>
      <c r="H1002" s="54"/>
      <c r="I1002" s="59"/>
      <c r="J1002" s="59"/>
    </row>
    <row r="1003" spans="1:10" ht="12.75">
      <c r="A1003" s="54"/>
      <c r="B1003" s="54"/>
      <c r="C1003" s="54"/>
      <c r="D1003" s="54"/>
      <c r="E1003" s="54"/>
      <c r="F1003" s="54"/>
      <c r="G1003" s="54"/>
      <c r="H1003" s="54"/>
      <c r="I1003" s="59"/>
      <c r="J1003" s="59"/>
    </row>
    <row r="1004" spans="1:10" ht="12.75">
      <c r="A1004" s="54"/>
      <c r="B1004" s="54"/>
      <c r="C1004" s="54"/>
      <c r="D1004" s="54"/>
      <c r="E1004" s="54"/>
      <c r="F1004" s="54"/>
      <c r="G1004" s="54"/>
      <c r="H1004" s="54"/>
      <c r="I1004" s="59"/>
      <c r="J1004" s="59"/>
    </row>
    <row r="1005" spans="1:10" ht="12.75">
      <c r="A1005" s="54"/>
      <c r="B1005" s="54"/>
      <c r="C1005" s="54"/>
      <c r="D1005" s="54"/>
      <c r="E1005" s="54"/>
      <c r="F1005" s="54"/>
      <c r="G1005" s="54"/>
      <c r="H1005" s="54"/>
      <c r="I1005" s="59"/>
      <c r="J1005" s="59"/>
    </row>
    <row r="1006" spans="1:10" ht="12.75">
      <c r="A1006" s="54"/>
      <c r="B1006" s="54"/>
      <c r="C1006" s="54"/>
      <c r="D1006" s="54"/>
      <c r="E1006" s="54"/>
      <c r="F1006" s="54"/>
      <c r="G1006" s="54"/>
      <c r="H1006" s="54"/>
      <c r="I1006" s="59"/>
      <c r="J1006" s="59"/>
    </row>
    <row r="1007" spans="1:10" ht="12.75">
      <c r="A1007" s="54"/>
      <c r="B1007" s="54"/>
      <c r="C1007" s="59"/>
      <c r="D1007" s="59"/>
      <c r="E1007" s="59"/>
      <c r="F1007" s="59"/>
      <c r="G1007" s="59"/>
      <c r="H1007" s="59"/>
      <c r="I1007" s="59"/>
      <c r="J1007" s="59"/>
    </row>
    <row r="1008" spans="1:10" ht="12.75">
      <c r="A1008" s="54"/>
      <c r="B1008" s="54"/>
      <c r="C1008" s="59"/>
      <c r="D1008" s="59"/>
      <c r="E1008" s="59"/>
      <c r="F1008" s="59"/>
      <c r="G1008" s="59"/>
      <c r="H1008" s="59"/>
      <c r="I1008" s="59"/>
      <c r="J1008" s="59"/>
    </row>
    <row r="1009" spans="1:10" ht="12.75">
      <c r="A1009" s="54"/>
      <c r="B1009" s="54"/>
      <c r="C1009" s="59"/>
      <c r="D1009" s="59"/>
      <c r="E1009" s="59"/>
      <c r="F1009" s="59"/>
      <c r="G1009" s="59"/>
      <c r="H1009" s="59"/>
      <c r="I1009" s="59"/>
      <c r="J1009" s="59"/>
    </row>
    <row r="1010" spans="1:10" ht="12.75">
      <c r="A1010" s="54"/>
      <c r="B1010" s="54"/>
      <c r="C1010" s="59"/>
      <c r="D1010" s="59"/>
      <c r="E1010" s="59"/>
      <c r="F1010" s="59"/>
      <c r="G1010" s="59"/>
      <c r="H1010" s="59"/>
      <c r="I1010" s="59"/>
      <c r="J1010" s="59"/>
    </row>
    <row r="1011" spans="1:10" ht="12.75">
      <c r="A1011" s="54"/>
      <c r="B1011" s="54"/>
      <c r="C1011" s="59"/>
      <c r="D1011" s="59"/>
      <c r="E1011" s="59"/>
      <c r="F1011" s="59"/>
      <c r="G1011" s="59"/>
      <c r="H1011" s="59"/>
      <c r="I1011" s="59"/>
      <c r="J1011" s="59"/>
    </row>
    <row r="1012" spans="1:10" ht="12.75">
      <c r="A1012" s="54"/>
      <c r="B1012" s="54"/>
      <c r="C1012" s="59"/>
      <c r="D1012" s="59"/>
      <c r="E1012" s="59"/>
      <c r="F1012" s="59"/>
      <c r="G1012" s="59"/>
      <c r="H1012" s="59"/>
      <c r="I1012" s="59"/>
      <c r="J1012" s="59"/>
    </row>
    <row r="1013" spans="1:10" ht="12.75">
      <c r="A1013" s="54"/>
      <c r="B1013" s="54"/>
      <c r="C1013" s="59"/>
      <c r="D1013" s="59"/>
      <c r="E1013" s="59"/>
      <c r="F1013" s="59"/>
      <c r="G1013" s="59"/>
      <c r="H1013" s="59"/>
      <c r="I1013" s="59"/>
      <c r="J1013" s="59"/>
    </row>
    <row r="1014" spans="1:10" ht="12.75">
      <c r="A1014" s="54"/>
      <c r="B1014" s="54"/>
      <c r="C1014" s="59"/>
      <c r="D1014" s="59"/>
      <c r="E1014" s="59"/>
      <c r="F1014" s="59"/>
      <c r="G1014" s="59"/>
      <c r="H1014" s="59"/>
      <c r="I1014" s="59"/>
      <c r="J1014" s="59"/>
    </row>
    <row r="1015" spans="1:10" ht="12.75">
      <c r="A1015" s="54"/>
      <c r="B1015" s="54"/>
      <c r="C1015" s="59"/>
      <c r="D1015" s="59"/>
      <c r="E1015" s="59"/>
      <c r="F1015" s="59"/>
      <c r="G1015" s="59"/>
      <c r="H1015" s="59"/>
      <c r="I1015" s="59"/>
      <c r="J1015" s="59"/>
    </row>
    <row r="1016" spans="1:10" ht="12.75">
      <c r="A1016" s="54"/>
      <c r="B1016" s="54"/>
      <c r="C1016" s="59"/>
      <c r="D1016" s="59"/>
      <c r="E1016" s="59"/>
      <c r="F1016" s="59"/>
      <c r="G1016" s="59"/>
      <c r="H1016" s="59"/>
      <c r="I1016" s="59"/>
      <c r="J1016" s="59"/>
    </row>
    <row r="1017" spans="1:10" ht="12.75">
      <c r="A1017" s="54"/>
      <c r="B1017" s="54"/>
      <c r="C1017" s="59"/>
      <c r="D1017" s="59"/>
      <c r="E1017" s="59"/>
      <c r="F1017" s="59"/>
      <c r="G1017" s="59"/>
      <c r="H1017" s="59"/>
      <c r="I1017" s="59"/>
      <c r="J1017" s="59"/>
    </row>
    <row r="1018" spans="1:10" ht="12.75">
      <c r="A1018" s="54"/>
      <c r="B1018" s="54"/>
      <c r="C1018" s="59"/>
      <c r="D1018" s="59"/>
      <c r="E1018" s="59"/>
      <c r="F1018" s="59"/>
      <c r="G1018" s="59"/>
      <c r="H1018" s="59"/>
      <c r="I1018" s="59"/>
      <c r="J1018" s="59"/>
    </row>
    <row r="1019" spans="1:10" ht="12.75">
      <c r="A1019" s="54"/>
      <c r="B1019" s="54"/>
      <c r="C1019" s="59"/>
      <c r="D1019" s="59"/>
      <c r="E1019" s="59"/>
      <c r="F1019" s="59"/>
      <c r="G1019" s="59"/>
      <c r="H1019" s="59"/>
      <c r="I1019" s="59"/>
      <c r="J1019" s="59"/>
    </row>
    <row r="1020" spans="1:10" ht="12.75">
      <c r="A1020" s="54"/>
      <c r="B1020" s="54"/>
      <c r="C1020" s="59"/>
      <c r="D1020" s="59"/>
      <c r="E1020" s="59"/>
      <c r="F1020" s="59"/>
      <c r="G1020" s="59"/>
      <c r="H1020" s="59"/>
      <c r="I1020" s="59"/>
      <c r="J1020" s="59"/>
    </row>
    <row r="1021" spans="1:10" ht="12.75">
      <c r="A1021" s="54"/>
      <c r="B1021" s="54"/>
      <c r="C1021" s="59"/>
      <c r="D1021" s="59"/>
      <c r="E1021" s="59"/>
      <c r="F1021" s="59"/>
      <c r="G1021" s="59"/>
      <c r="H1021" s="59"/>
      <c r="I1021" s="59"/>
      <c r="J1021" s="59"/>
    </row>
    <row r="1022" spans="1:10" ht="12.75">
      <c r="A1022" s="54"/>
      <c r="B1022" s="54"/>
      <c r="C1022" s="59"/>
      <c r="D1022" s="59"/>
      <c r="E1022" s="59"/>
      <c r="F1022" s="59"/>
      <c r="G1022" s="59"/>
      <c r="H1022" s="59"/>
      <c r="I1022" s="59"/>
      <c r="J1022" s="59"/>
    </row>
    <row r="1023" spans="1:10" ht="12.75">
      <c r="A1023" s="54"/>
      <c r="B1023" s="54"/>
      <c r="C1023" s="59"/>
      <c r="D1023" s="59"/>
      <c r="E1023" s="59"/>
      <c r="F1023" s="59"/>
      <c r="G1023" s="59"/>
      <c r="H1023" s="59"/>
      <c r="I1023" s="59"/>
      <c r="J1023" s="59"/>
    </row>
    <row r="1024" spans="1:10" ht="12.75">
      <c r="A1024" s="54"/>
      <c r="B1024" s="54"/>
      <c r="C1024" s="59"/>
      <c r="D1024" s="59"/>
      <c r="E1024" s="59"/>
      <c r="F1024" s="59"/>
      <c r="G1024" s="59"/>
      <c r="H1024" s="59"/>
      <c r="I1024" s="59"/>
      <c r="J1024" s="59"/>
    </row>
    <row r="1025" spans="1:10" ht="12.75">
      <c r="A1025" s="54"/>
      <c r="B1025" s="54"/>
      <c r="C1025" s="59"/>
      <c r="D1025" s="59"/>
      <c r="E1025" s="59"/>
      <c r="F1025" s="59"/>
      <c r="G1025" s="59"/>
      <c r="H1025" s="59"/>
      <c r="I1025" s="59"/>
      <c r="J1025" s="59"/>
    </row>
    <row r="1026" spans="1:10" ht="12.75">
      <c r="A1026" s="54"/>
      <c r="B1026" s="54"/>
      <c r="C1026" s="59"/>
      <c r="D1026" s="59"/>
      <c r="E1026" s="59"/>
      <c r="F1026" s="59"/>
      <c r="G1026" s="59"/>
      <c r="H1026" s="59"/>
      <c r="I1026" s="59"/>
      <c r="J1026" s="59"/>
    </row>
    <row r="1027" spans="1:10" ht="12.75">
      <c r="A1027" s="54"/>
      <c r="B1027" s="54"/>
      <c r="C1027" s="59"/>
      <c r="D1027" s="59"/>
      <c r="E1027" s="59"/>
      <c r="F1027" s="59"/>
      <c r="G1027" s="59"/>
      <c r="H1027" s="59"/>
      <c r="I1027" s="59"/>
      <c r="J1027" s="59"/>
    </row>
    <row r="1028" spans="1:10" ht="12.75">
      <c r="A1028" s="54"/>
      <c r="B1028" s="54"/>
      <c r="C1028" s="59"/>
      <c r="D1028" s="59"/>
      <c r="E1028" s="59"/>
      <c r="F1028" s="59"/>
      <c r="G1028" s="59"/>
      <c r="H1028" s="59"/>
      <c r="I1028" s="59"/>
      <c r="J1028" s="59"/>
    </row>
    <row r="1029" spans="1:10" ht="12.75">
      <c r="A1029" s="54"/>
      <c r="B1029" s="54"/>
      <c r="C1029" s="59"/>
      <c r="D1029" s="59"/>
      <c r="E1029" s="59"/>
      <c r="F1029" s="59"/>
      <c r="G1029" s="59"/>
      <c r="H1029" s="59"/>
      <c r="I1029" s="59"/>
      <c r="J1029" s="59"/>
    </row>
    <row r="1030" spans="1:10" ht="12.75">
      <c r="A1030" s="54"/>
      <c r="B1030" s="54"/>
      <c r="C1030" s="59"/>
      <c r="D1030" s="59"/>
      <c r="E1030" s="59"/>
      <c r="F1030" s="59"/>
      <c r="G1030" s="59"/>
      <c r="H1030" s="59"/>
      <c r="I1030" s="59"/>
      <c r="J1030" s="59"/>
    </row>
    <row r="1031" spans="1:10" ht="12.75">
      <c r="A1031" s="54"/>
      <c r="B1031" s="54"/>
      <c r="C1031" s="59"/>
      <c r="D1031" s="59"/>
      <c r="E1031" s="59"/>
      <c r="F1031" s="59"/>
      <c r="G1031" s="59"/>
      <c r="H1031" s="59"/>
      <c r="I1031" s="59"/>
      <c r="J1031" s="59"/>
    </row>
    <row r="1032" spans="1:10" ht="12.75">
      <c r="A1032" s="54"/>
      <c r="B1032" s="54"/>
      <c r="C1032" s="59"/>
      <c r="D1032" s="59"/>
      <c r="E1032" s="59"/>
      <c r="F1032" s="59"/>
      <c r="G1032" s="59"/>
      <c r="H1032" s="59"/>
      <c r="I1032" s="59"/>
      <c r="J1032" s="59"/>
    </row>
    <row r="1033" spans="1:10" ht="12.75">
      <c r="A1033" s="54"/>
      <c r="B1033" s="54"/>
      <c r="C1033" s="59"/>
      <c r="D1033" s="59"/>
      <c r="E1033" s="59"/>
      <c r="F1033" s="59"/>
      <c r="G1033" s="59"/>
      <c r="H1033" s="59"/>
      <c r="I1033" s="59"/>
      <c r="J1033" s="59"/>
    </row>
    <row r="1034" spans="1:10" ht="12.75">
      <c r="A1034" s="54"/>
      <c r="B1034" s="54"/>
      <c r="C1034" s="59"/>
      <c r="D1034" s="59"/>
      <c r="E1034" s="59"/>
      <c r="F1034" s="59"/>
      <c r="G1034" s="59"/>
      <c r="H1034" s="59"/>
      <c r="I1034" s="59"/>
      <c r="J1034" s="59"/>
    </row>
    <row r="1035" spans="1:10" ht="12.75">
      <c r="A1035" s="54"/>
      <c r="B1035" s="54"/>
      <c r="C1035" s="59"/>
      <c r="D1035" s="59"/>
      <c r="E1035" s="59"/>
      <c r="F1035" s="59"/>
      <c r="G1035" s="59"/>
      <c r="H1035" s="59"/>
      <c r="I1035" s="59"/>
      <c r="J1035" s="59"/>
    </row>
    <row r="1036" spans="1:10" ht="12.75">
      <c r="A1036" s="54"/>
      <c r="B1036" s="54"/>
      <c r="C1036" s="59"/>
      <c r="D1036" s="59"/>
      <c r="E1036" s="59"/>
      <c r="F1036" s="59"/>
      <c r="G1036" s="59"/>
      <c r="H1036" s="59"/>
      <c r="I1036" s="59"/>
      <c r="J1036" s="59"/>
    </row>
    <row r="1037" spans="1:10" ht="12.75">
      <c r="A1037" s="54"/>
      <c r="B1037" s="54"/>
      <c r="C1037" s="59"/>
      <c r="D1037" s="59"/>
      <c r="E1037" s="59"/>
      <c r="F1037" s="59"/>
      <c r="G1037" s="59"/>
      <c r="H1037" s="59"/>
      <c r="I1037" s="59"/>
      <c r="J1037" s="59"/>
    </row>
    <row r="1038" spans="1:10" ht="12.75">
      <c r="A1038" s="54"/>
      <c r="B1038" s="54"/>
      <c r="C1038" s="59"/>
      <c r="D1038" s="59"/>
      <c r="E1038" s="59"/>
      <c r="F1038" s="59"/>
      <c r="G1038" s="59"/>
      <c r="H1038" s="59"/>
      <c r="I1038" s="59"/>
      <c r="J1038" s="59"/>
    </row>
    <row r="1039" spans="1:10" ht="12.75">
      <c r="A1039" s="54"/>
      <c r="B1039" s="54"/>
      <c r="C1039" s="59"/>
      <c r="D1039" s="59"/>
      <c r="E1039" s="59"/>
      <c r="F1039" s="59"/>
      <c r="G1039" s="59"/>
      <c r="H1039" s="59"/>
      <c r="I1039" s="59"/>
      <c r="J1039" s="59"/>
    </row>
    <row r="1040" spans="1:10" ht="12.75">
      <c r="A1040" s="54"/>
      <c r="B1040" s="54"/>
      <c r="C1040" s="59"/>
      <c r="D1040" s="59"/>
      <c r="E1040" s="59"/>
      <c r="F1040" s="59"/>
      <c r="G1040" s="59"/>
      <c r="H1040" s="59"/>
      <c r="I1040" s="59"/>
      <c r="J1040" s="59"/>
    </row>
    <row r="1041" spans="1:10" ht="12.75">
      <c r="A1041" s="54"/>
      <c r="B1041" s="54"/>
      <c r="C1041" s="59"/>
      <c r="D1041" s="59"/>
      <c r="E1041" s="59"/>
      <c r="F1041" s="59"/>
      <c r="G1041" s="59"/>
      <c r="H1041" s="59"/>
      <c r="I1041" s="59"/>
      <c r="J1041" s="59"/>
    </row>
    <row r="1042" spans="1:10" ht="12.75">
      <c r="A1042" s="54"/>
      <c r="B1042" s="54"/>
      <c r="C1042" s="59"/>
      <c r="D1042" s="59"/>
      <c r="E1042" s="59"/>
      <c r="F1042" s="59"/>
      <c r="G1042" s="59"/>
      <c r="H1042" s="59"/>
      <c r="I1042" s="59"/>
      <c r="J1042" s="59"/>
    </row>
    <row r="1043" spans="1:10" ht="12.75">
      <c r="A1043" s="54"/>
      <c r="B1043" s="54"/>
      <c r="C1043" s="59"/>
      <c r="D1043" s="59"/>
      <c r="E1043" s="59"/>
      <c r="F1043" s="59"/>
      <c r="G1043" s="59"/>
      <c r="H1043" s="59"/>
      <c r="I1043" s="59"/>
      <c r="J1043" s="59"/>
    </row>
    <row r="1044" spans="1:10" ht="12.75">
      <c r="A1044" s="54"/>
      <c r="B1044" s="54"/>
      <c r="C1044" s="59"/>
      <c r="D1044" s="59"/>
      <c r="E1044" s="59"/>
      <c r="F1044" s="59"/>
      <c r="G1044" s="59"/>
      <c r="H1044" s="59"/>
      <c r="I1044" s="59"/>
      <c r="J1044" s="59"/>
    </row>
    <row r="1045" spans="1:10" ht="12.75">
      <c r="A1045" s="54"/>
      <c r="B1045" s="54"/>
      <c r="C1045" s="59"/>
      <c r="D1045" s="59"/>
      <c r="E1045" s="59"/>
      <c r="F1045" s="59"/>
      <c r="G1045" s="59"/>
      <c r="H1045" s="59"/>
      <c r="I1045" s="59"/>
      <c r="J1045" s="59"/>
    </row>
    <row r="1046" spans="1:10" ht="12.75">
      <c r="A1046" s="54"/>
      <c r="B1046" s="54"/>
      <c r="C1046" s="59"/>
      <c r="D1046" s="59"/>
      <c r="E1046" s="59"/>
      <c r="F1046" s="59"/>
      <c r="G1046" s="59"/>
      <c r="H1046" s="59"/>
      <c r="I1046" s="59"/>
      <c r="J1046" s="59"/>
    </row>
    <row r="1047" spans="1:10" ht="12.75">
      <c r="A1047" s="54"/>
      <c r="B1047" s="54"/>
      <c r="C1047" s="59"/>
      <c r="D1047" s="59"/>
      <c r="E1047" s="59"/>
      <c r="F1047" s="59"/>
      <c r="G1047" s="59"/>
      <c r="H1047" s="59"/>
      <c r="I1047" s="59"/>
      <c r="J1047" s="59"/>
    </row>
    <row r="1048" spans="1:10" ht="12.75">
      <c r="A1048" s="54"/>
      <c r="B1048" s="54"/>
      <c r="C1048" s="59"/>
      <c r="D1048" s="59"/>
      <c r="E1048" s="59"/>
      <c r="F1048" s="59"/>
      <c r="G1048" s="59"/>
      <c r="H1048" s="59"/>
      <c r="I1048" s="59"/>
      <c r="J1048" s="59"/>
    </row>
    <row r="1049" spans="1:10" ht="12.75">
      <c r="A1049" s="54"/>
      <c r="B1049" s="54"/>
      <c r="C1049" s="59"/>
      <c r="D1049" s="59"/>
      <c r="E1049" s="59"/>
      <c r="F1049" s="59"/>
      <c r="G1049" s="59"/>
      <c r="H1049" s="59"/>
      <c r="I1049" s="59"/>
      <c r="J1049" s="59"/>
    </row>
    <row r="1050" spans="1:10" ht="12.75">
      <c r="A1050" s="54"/>
      <c r="B1050" s="54"/>
      <c r="C1050" s="59"/>
      <c r="D1050" s="59"/>
      <c r="E1050" s="59"/>
      <c r="F1050" s="59"/>
      <c r="G1050" s="59"/>
      <c r="H1050" s="59"/>
      <c r="I1050" s="59"/>
      <c r="J1050" s="59"/>
    </row>
    <row r="1051" spans="1:10" ht="12.75">
      <c r="A1051" s="54"/>
      <c r="B1051" s="54"/>
      <c r="C1051" s="59"/>
      <c r="D1051" s="59"/>
      <c r="E1051" s="59"/>
      <c r="F1051" s="59"/>
      <c r="G1051" s="59"/>
      <c r="H1051" s="59"/>
      <c r="I1051" s="59"/>
      <c r="J1051" s="59"/>
    </row>
    <row r="1052" spans="1:10" ht="12.75">
      <c r="A1052" s="54"/>
      <c r="B1052" s="54"/>
      <c r="C1052" s="59"/>
      <c r="D1052" s="59"/>
      <c r="E1052" s="59"/>
      <c r="F1052" s="59"/>
      <c r="G1052" s="59"/>
      <c r="H1052" s="59"/>
      <c r="I1052" s="59"/>
      <c r="J1052" s="59"/>
    </row>
    <row r="1053" spans="1:10" ht="12.75">
      <c r="A1053" s="54"/>
      <c r="B1053" s="54"/>
      <c r="C1053" s="59"/>
      <c r="D1053" s="59"/>
      <c r="E1053" s="59"/>
      <c r="F1053" s="59"/>
      <c r="G1053" s="59"/>
      <c r="H1053" s="59"/>
      <c r="I1053" s="59"/>
      <c r="J1053" s="59"/>
    </row>
    <row r="1054" spans="1:10" ht="12.75">
      <c r="A1054" s="54"/>
      <c r="B1054" s="54"/>
      <c r="C1054" s="59"/>
      <c r="D1054" s="59"/>
      <c r="E1054" s="59"/>
      <c r="F1054" s="59"/>
      <c r="G1054" s="59"/>
      <c r="H1054" s="59"/>
      <c r="I1054" s="59"/>
      <c r="J1054" s="59"/>
    </row>
    <row r="1055" spans="1:10" ht="12.75">
      <c r="A1055" s="54"/>
      <c r="B1055" s="54"/>
      <c r="C1055" s="59"/>
      <c r="D1055" s="59"/>
      <c r="E1055" s="59"/>
      <c r="F1055" s="59"/>
      <c r="G1055" s="59"/>
      <c r="H1055" s="59"/>
      <c r="I1055" s="59"/>
      <c r="J1055" s="59"/>
    </row>
    <row r="1056" spans="1:10" ht="12.75">
      <c r="A1056" s="54"/>
      <c r="B1056" s="54"/>
      <c r="C1056" s="59"/>
      <c r="D1056" s="59"/>
      <c r="E1056" s="59"/>
      <c r="F1056" s="59"/>
      <c r="G1056" s="59"/>
      <c r="H1056" s="59"/>
      <c r="I1056" s="59"/>
      <c r="J1056" s="59"/>
    </row>
    <row r="1057" spans="1:10" ht="12.75">
      <c r="A1057" s="54"/>
      <c r="B1057" s="54"/>
      <c r="C1057" s="59"/>
      <c r="D1057" s="59"/>
      <c r="E1057" s="59"/>
      <c r="F1057" s="59"/>
      <c r="G1057" s="59"/>
      <c r="H1057" s="59"/>
      <c r="I1057" s="59"/>
      <c r="J1057" s="59"/>
    </row>
    <row r="1058" spans="1:10" ht="12.75">
      <c r="A1058" s="54"/>
      <c r="B1058" s="54"/>
      <c r="C1058" s="59"/>
      <c r="D1058" s="59"/>
      <c r="E1058" s="59"/>
      <c r="F1058" s="59"/>
      <c r="G1058" s="59"/>
      <c r="H1058" s="59"/>
      <c r="I1058" s="59"/>
      <c r="J1058" s="59"/>
    </row>
    <row r="1059" spans="1:10" ht="12.75">
      <c r="A1059" s="54"/>
      <c r="B1059" s="54"/>
      <c r="C1059" s="59"/>
      <c r="D1059" s="59"/>
      <c r="E1059" s="59"/>
      <c r="F1059" s="59"/>
      <c r="G1059" s="59"/>
      <c r="H1059" s="59"/>
      <c r="I1059" s="59"/>
      <c r="J1059" s="59"/>
    </row>
    <row r="1060" spans="1:10" ht="12.75">
      <c r="A1060" s="54"/>
      <c r="B1060" s="54"/>
      <c r="C1060" s="59"/>
      <c r="D1060" s="59"/>
      <c r="E1060" s="59"/>
      <c r="F1060" s="59"/>
      <c r="G1060" s="59"/>
      <c r="H1060" s="59"/>
      <c r="I1060" s="59"/>
      <c r="J1060" s="59"/>
    </row>
    <row r="1061" spans="1:10" ht="12.75">
      <c r="A1061" s="54"/>
      <c r="B1061" s="54"/>
      <c r="C1061" s="59"/>
      <c r="D1061" s="59"/>
      <c r="E1061" s="59"/>
      <c r="F1061" s="59"/>
      <c r="G1061" s="59"/>
      <c r="H1061" s="59"/>
      <c r="I1061" s="59"/>
      <c r="J1061" s="59"/>
    </row>
    <row r="1062" spans="1:10" ht="12.75">
      <c r="A1062" s="54"/>
      <c r="B1062" s="54"/>
      <c r="C1062" s="59"/>
      <c r="D1062" s="59"/>
      <c r="E1062" s="59"/>
      <c r="F1062" s="59"/>
      <c r="G1062" s="59"/>
      <c r="H1062" s="59"/>
      <c r="I1062" s="59"/>
      <c r="J1062" s="59"/>
    </row>
    <row r="1063" spans="1:10" ht="12.75">
      <c r="A1063" s="54"/>
      <c r="B1063" s="54"/>
      <c r="C1063" s="59"/>
      <c r="D1063" s="59"/>
      <c r="E1063" s="59"/>
      <c r="F1063" s="59"/>
      <c r="G1063" s="59"/>
      <c r="H1063" s="59"/>
      <c r="I1063" s="59"/>
      <c r="J1063" s="59"/>
    </row>
    <row r="1064" spans="1:10" ht="12.75">
      <c r="A1064" s="54"/>
      <c r="B1064" s="54"/>
      <c r="C1064" s="59"/>
      <c r="D1064" s="59"/>
      <c r="E1064" s="59"/>
      <c r="F1064" s="59"/>
      <c r="G1064" s="59"/>
      <c r="H1064" s="59"/>
      <c r="I1064" s="59"/>
      <c r="J1064" s="59"/>
    </row>
    <row r="1065" spans="1:10" ht="12.75">
      <c r="A1065" s="54"/>
      <c r="B1065" s="54"/>
      <c r="C1065" s="59"/>
      <c r="D1065" s="59"/>
      <c r="E1065" s="59"/>
      <c r="F1065" s="59"/>
      <c r="G1065" s="59"/>
      <c r="H1065" s="59"/>
      <c r="I1065" s="59"/>
      <c r="J1065" s="59"/>
    </row>
    <row r="1066" spans="1:10" ht="12.75">
      <c r="A1066" s="54"/>
      <c r="B1066" s="54"/>
      <c r="C1066" s="59"/>
      <c r="D1066" s="59"/>
      <c r="E1066" s="59"/>
      <c r="F1066" s="59"/>
      <c r="G1066" s="59"/>
      <c r="H1066" s="59"/>
      <c r="I1066" s="59"/>
      <c r="J1066" s="59"/>
    </row>
    <row r="1067" spans="1:10" ht="12.75">
      <c r="A1067" s="54"/>
      <c r="B1067" s="54"/>
      <c r="C1067" s="59"/>
      <c r="D1067" s="59"/>
      <c r="E1067" s="59"/>
      <c r="F1067" s="59"/>
      <c r="G1067" s="59"/>
      <c r="H1067" s="59"/>
      <c r="I1067" s="59"/>
      <c r="J1067" s="59"/>
    </row>
    <row r="1068" spans="1:10" ht="12.75">
      <c r="A1068" s="54"/>
      <c r="B1068" s="54"/>
      <c r="C1068" s="59"/>
      <c r="D1068" s="59"/>
      <c r="E1068" s="59"/>
      <c r="F1068" s="59"/>
      <c r="G1068" s="59"/>
      <c r="H1068" s="59"/>
      <c r="I1068" s="59"/>
      <c r="J1068" s="59"/>
    </row>
    <row r="1069" spans="1:10" ht="12.75">
      <c r="A1069" s="54"/>
      <c r="B1069" s="54"/>
      <c r="C1069" s="59"/>
      <c r="D1069" s="59"/>
      <c r="E1069" s="59"/>
      <c r="F1069" s="59"/>
      <c r="G1069" s="59"/>
      <c r="H1069" s="59"/>
      <c r="I1069" s="59"/>
      <c r="J1069" s="59"/>
    </row>
    <row r="1070" spans="1:10" ht="12.75">
      <c r="A1070" s="54"/>
      <c r="B1070" s="54"/>
      <c r="C1070" s="59"/>
      <c r="D1070" s="59"/>
      <c r="E1070" s="59"/>
      <c r="F1070" s="59"/>
      <c r="G1070" s="59"/>
      <c r="H1070" s="59"/>
      <c r="I1070" s="59"/>
      <c r="J1070" s="59"/>
    </row>
    <row r="1071" spans="1:10" ht="12.75">
      <c r="A1071" s="54"/>
      <c r="B1071" s="54"/>
      <c r="C1071" s="59"/>
      <c r="D1071" s="59"/>
      <c r="E1071" s="59"/>
      <c r="F1071" s="59"/>
      <c r="G1071" s="59"/>
      <c r="H1071" s="59"/>
      <c r="I1071" s="59"/>
      <c r="J1071" s="59"/>
    </row>
    <row r="1072" spans="1:10" ht="12.75">
      <c r="A1072" s="54"/>
      <c r="B1072" s="54"/>
      <c r="C1072" s="59"/>
      <c r="D1072" s="59"/>
      <c r="E1072" s="59"/>
      <c r="F1072" s="59"/>
      <c r="G1072" s="59"/>
      <c r="H1072" s="59"/>
      <c r="I1072" s="59"/>
      <c r="J1072" s="59"/>
    </row>
    <row r="1073" spans="1:10" ht="12.75">
      <c r="A1073" s="54"/>
      <c r="B1073" s="54"/>
      <c r="C1073" s="59"/>
      <c r="D1073" s="59"/>
      <c r="E1073" s="59"/>
      <c r="F1073" s="59"/>
      <c r="G1073" s="59"/>
      <c r="H1073" s="59"/>
      <c r="I1073" s="59"/>
      <c r="J1073" s="59"/>
    </row>
    <row r="1074" spans="1:10" ht="12.75">
      <c r="A1074" s="54"/>
      <c r="B1074" s="54"/>
      <c r="C1074" s="59"/>
      <c r="D1074" s="59"/>
      <c r="E1074" s="59"/>
      <c r="F1074" s="59"/>
      <c r="G1074" s="59"/>
      <c r="H1074" s="59"/>
      <c r="I1074" s="59"/>
      <c r="J1074" s="59"/>
    </row>
    <row r="1075" spans="1:10" ht="12.75">
      <c r="A1075" s="54"/>
      <c r="B1075" s="54"/>
      <c r="C1075" s="59"/>
      <c r="D1075" s="59"/>
      <c r="E1075" s="59"/>
      <c r="F1075" s="59"/>
      <c r="G1075" s="59"/>
      <c r="H1075" s="59"/>
      <c r="I1075" s="59"/>
      <c r="J1075" s="59"/>
    </row>
    <row r="1076" spans="1:10" ht="12.75">
      <c r="A1076" s="54"/>
      <c r="B1076" s="54"/>
      <c r="C1076" s="59"/>
      <c r="D1076" s="59"/>
      <c r="E1076" s="59"/>
      <c r="F1076" s="59"/>
      <c r="G1076" s="59"/>
      <c r="H1076" s="59"/>
      <c r="I1076" s="59"/>
      <c r="J1076" s="59"/>
    </row>
    <row r="1077" spans="1:10" ht="12.75">
      <c r="A1077" s="54"/>
      <c r="B1077" s="54"/>
      <c r="C1077" s="59"/>
      <c r="D1077" s="59"/>
      <c r="E1077" s="59"/>
      <c r="F1077" s="59"/>
      <c r="G1077" s="59"/>
      <c r="H1077" s="59"/>
      <c r="I1077" s="59"/>
      <c r="J1077" s="59"/>
    </row>
    <row r="1078" spans="1:10" ht="12.75">
      <c r="A1078" s="54"/>
      <c r="B1078" s="54"/>
      <c r="C1078" s="59"/>
      <c r="D1078" s="59"/>
      <c r="E1078" s="59"/>
      <c r="F1078" s="59"/>
      <c r="G1078" s="59"/>
      <c r="H1078" s="59"/>
      <c r="I1078" s="59"/>
      <c r="J1078" s="59"/>
    </row>
    <row r="1079" spans="1:10" ht="12.75">
      <c r="A1079" s="54"/>
      <c r="B1079" s="54"/>
      <c r="C1079" s="59"/>
      <c r="D1079" s="59"/>
      <c r="E1079" s="59"/>
      <c r="F1079" s="59"/>
      <c r="G1079" s="59"/>
      <c r="H1079" s="59"/>
      <c r="I1079" s="59"/>
      <c r="J1079" s="59"/>
    </row>
    <row r="1080" spans="1:10" ht="12.75">
      <c r="A1080" s="54"/>
      <c r="B1080" s="54"/>
      <c r="C1080" s="59"/>
      <c r="D1080" s="59"/>
      <c r="E1080" s="59"/>
      <c r="F1080" s="59"/>
      <c r="G1080" s="59"/>
      <c r="H1080" s="59"/>
      <c r="I1080" s="59"/>
      <c r="J1080" s="59"/>
    </row>
    <row r="1081" spans="1:10" ht="12.75">
      <c r="A1081" s="54"/>
      <c r="B1081" s="54"/>
      <c r="C1081" s="59"/>
      <c r="D1081" s="59"/>
      <c r="E1081" s="59"/>
      <c r="F1081" s="59"/>
      <c r="G1081" s="59"/>
      <c r="H1081" s="59"/>
      <c r="I1081" s="59"/>
      <c r="J1081" s="59"/>
    </row>
    <row r="1082" spans="1:10" ht="12.75">
      <c r="A1082" s="54"/>
      <c r="B1082" s="54"/>
      <c r="C1082" s="59"/>
      <c r="D1082" s="59"/>
      <c r="E1082" s="59"/>
      <c r="F1082" s="59"/>
      <c r="G1082" s="59"/>
      <c r="H1082" s="59"/>
      <c r="I1082" s="59"/>
      <c r="J1082" s="59"/>
    </row>
    <row r="1083" spans="1:10" ht="12.75">
      <c r="A1083" s="54"/>
      <c r="B1083" s="54"/>
      <c r="C1083" s="59"/>
      <c r="D1083" s="59"/>
      <c r="E1083" s="59"/>
      <c r="F1083" s="59"/>
      <c r="G1083" s="59"/>
      <c r="H1083" s="59"/>
      <c r="I1083" s="59"/>
      <c r="J1083" s="59"/>
    </row>
    <row r="1084" spans="1:10" ht="12.75">
      <c r="A1084" s="54"/>
      <c r="B1084" s="54"/>
      <c r="C1084" s="59"/>
      <c r="D1084" s="59"/>
      <c r="E1084" s="59"/>
      <c r="F1084" s="59"/>
      <c r="G1084" s="59"/>
      <c r="H1084" s="59"/>
      <c r="I1084" s="59"/>
      <c r="J1084" s="59"/>
    </row>
    <row r="1085" spans="1:10" ht="12.75">
      <c r="A1085" s="54"/>
      <c r="B1085" s="54"/>
      <c r="C1085" s="59"/>
      <c r="D1085" s="59"/>
      <c r="E1085" s="59"/>
      <c r="F1085" s="59"/>
      <c r="G1085" s="59"/>
      <c r="H1085" s="59"/>
      <c r="I1085" s="59"/>
      <c r="J1085" s="59"/>
    </row>
    <row r="1086" spans="1:10" ht="12.75">
      <c r="A1086" s="54"/>
      <c r="B1086" s="54"/>
      <c r="C1086" s="59"/>
      <c r="D1086" s="59"/>
      <c r="E1086" s="59"/>
      <c r="F1086" s="59"/>
      <c r="G1086" s="59"/>
      <c r="H1086" s="59"/>
      <c r="I1086" s="59"/>
      <c r="J1086" s="59"/>
    </row>
    <row r="1087" spans="1:10" ht="12.75">
      <c r="A1087" s="54"/>
      <c r="B1087" s="54"/>
      <c r="C1087" s="59"/>
      <c r="D1087" s="59"/>
      <c r="E1087" s="59"/>
      <c r="F1087" s="59"/>
      <c r="G1087" s="59"/>
      <c r="H1087" s="59"/>
      <c r="I1087" s="59"/>
      <c r="J1087" s="59"/>
    </row>
    <row r="1088" spans="1:10" ht="12.75">
      <c r="A1088" s="54"/>
      <c r="B1088" s="54"/>
      <c r="C1088" s="59"/>
      <c r="D1088" s="59"/>
      <c r="E1088" s="59"/>
      <c r="F1088" s="59"/>
      <c r="G1088" s="59"/>
      <c r="H1088" s="59"/>
      <c r="I1088" s="59"/>
      <c r="J1088" s="59"/>
    </row>
    <row r="1089" spans="1:10" ht="12.75">
      <c r="A1089" s="54"/>
      <c r="B1089" s="54"/>
      <c r="C1089" s="59"/>
      <c r="D1089" s="59"/>
      <c r="E1089" s="59"/>
      <c r="F1089" s="59"/>
      <c r="G1089" s="59"/>
      <c r="H1089" s="59"/>
      <c r="I1089" s="59"/>
      <c r="J1089" s="59"/>
    </row>
    <row r="1090" spans="1:10" ht="12.75">
      <c r="A1090" s="54"/>
      <c r="B1090" s="54"/>
      <c r="C1090" s="59"/>
      <c r="D1090" s="59"/>
      <c r="E1090" s="59"/>
      <c r="F1090" s="59"/>
      <c r="G1090" s="59"/>
      <c r="H1090" s="59"/>
      <c r="I1090" s="59"/>
      <c r="J1090" s="59"/>
    </row>
    <row r="1091" spans="1:10" ht="12.75">
      <c r="A1091" s="54"/>
      <c r="B1091" s="54"/>
      <c r="C1091" s="59"/>
      <c r="D1091" s="59"/>
      <c r="E1091" s="59"/>
      <c r="F1091" s="59"/>
      <c r="G1091" s="59"/>
      <c r="H1091" s="59"/>
      <c r="I1091" s="59"/>
      <c r="J1091" s="59"/>
    </row>
    <row r="1092" spans="1:10" ht="12.75">
      <c r="A1092" s="54"/>
      <c r="B1092" s="54"/>
      <c r="C1092" s="59"/>
      <c r="D1092" s="59"/>
      <c r="E1092" s="59"/>
      <c r="F1092" s="59"/>
      <c r="G1092" s="59"/>
      <c r="H1092" s="59"/>
      <c r="I1092" s="59"/>
      <c r="J1092" s="59"/>
    </row>
    <row r="1093" spans="1:10" ht="12.75">
      <c r="A1093" s="54"/>
      <c r="B1093" s="54"/>
      <c r="C1093" s="59"/>
      <c r="D1093" s="59"/>
      <c r="E1093" s="59"/>
      <c r="F1093" s="59"/>
      <c r="G1093" s="59"/>
      <c r="H1093" s="59"/>
      <c r="I1093" s="59"/>
      <c r="J1093" s="59"/>
    </row>
    <row r="1094" spans="1:10" ht="12.75">
      <c r="A1094" s="54"/>
      <c r="B1094" s="54"/>
      <c r="C1094" s="59"/>
      <c r="D1094" s="59"/>
      <c r="E1094" s="59"/>
      <c r="F1094" s="59"/>
      <c r="G1094" s="59"/>
      <c r="H1094" s="59"/>
      <c r="I1094" s="59"/>
      <c r="J1094" s="59"/>
    </row>
    <row r="1095" spans="1:10" ht="12.75">
      <c r="A1095" s="54"/>
      <c r="B1095" s="54"/>
      <c r="C1095" s="59"/>
      <c r="D1095" s="59"/>
      <c r="E1095" s="59"/>
      <c r="F1095" s="59"/>
      <c r="G1095" s="59"/>
      <c r="H1095" s="59"/>
      <c r="I1095" s="59"/>
      <c r="J1095" s="59"/>
    </row>
    <row r="1096" spans="1:10" ht="12.75">
      <c r="A1096" s="54"/>
      <c r="B1096" s="54"/>
      <c r="C1096" s="59"/>
      <c r="D1096" s="59"/>
      <c r="E1096" s="59"/>
      <c r="F1096" s="59"/>
      <c r="G1096" s="59"/>
      <c r="H1096" s="59"/>
      <c r="I1096" s="59"/>
      <c r="J1096" s="59"/>
    </row>
    <row r="1097" spans="1:10" ht="12.75">
      <c r="A1097" s="54"/>
      <c r="B1097" s="54"/>
      <c r="C1097" s="59"/>
      <c r="D1097" s="59"/>
      <c r="E1097" s="59"/>
      <c r="F1097" s="59"/>
      <c r="G1097" s="59"/>
      <c r="H1097" s="59"/>
      <c r="I1097" s="59"/>
      <c r="J1097" s="59"/>
    </row>
    <row r="1098" spans="1:10" ht="12.75">
      <c r="A1098" s="54"/>
      <c r="B1098" s="54"/>
      <c r="C1098" s="59"/>
      <c r="D1098" s="59"/>
      <c r="E1098" s="59"/>
      <c r="F1098" s="59"/>
      <c r="G1098" s="59"/>
      <c r="H1098" s="59"/>
      <c r="I1098" s="59"/>
      <c r="J1098" s="59"/>
    </row>
    <row r="1099" spans="1:10" ht="12.75">
      <c r="A1099" s="54"/>
      <c r="B1099" s="54"/>
      <c r="C1099" s="59"/>
      <c r="D1099" s="59"/>
      <c r="E1099" s="59"/>
      <c r="F1099" s="59"/>
      <c r="G1099" s="59"/>
      <c r="H1099" s="59"/>
      <c r="I1099" s="59"/>
      <c r="J1099" s="59"/>
    </row>
    <row r="1100" spans="1:10" ht="12.75">
      <c r="A1100" s="54"/>
      <c r="B1100" s="54"/>
      <c r="C1100" s="59"/>
      <c r="D1100" s="59"/>
      <c r="E1100" s="59"/>
      <c r="F1100" s="59"/>
      <c r="G1100" s="59"/>
      <c r="H1100" s="59"/>
      <c r="I1100" s="59"/>
      <c r="J1100" s="59"/>
    </row>
    <row r="1101" spans="1:10" ht="12.75">
      <c r="A1101" s="54"/>
      <c r="B1101" s="54"/>
      <c r="C1101" s="59"/>
      <c r="D1101" s="59"/>
      <c r="E1101" s="59"/>
      <c r="F1101" s="59"/>
      <c r="G1101" s="59"/>
      <c r="H1101" s="59"/>
      <c r="I1101" s="59"/>
      <c r="J1101" s="59"/>
    </row>
    <row r="1102" spans="1:10" ht="12.75">
      <c r="A1102" s="54"/>
      <c r="B1102" s="54"/>
      <c r="C1102" s="59"/>
      <c r="D1102" s="59"/>
      <c r="E1102" s="59"/>
      <c r="F1102" s="59"/>
      <c r="G1102" s="59"/>
      <c r="H1102" s="59"/>
      <c r="I1102" s="59"/>
      <c r="J1102" s="59"/>
    </row>
    <row r="1103" spans="1:10" ht="12.75">
      <c r="A1103" s="54"/>
      <c r="B1103" s="54"/>
      <c r="C1103" s="59"/>
      <c r="D1103" s="59"/>
      <c r="E1103" s="59"/>
      <c r="F1103" s="59"/>
      <c r="G1103" s="59"/>
      <c r="H1103" s="59"/>
      <c r="I1103" s="59"/>
      <c r="J1103" s="59"/>
    </row>
    <row r="1104" spans="1:10" ht="12.75">
      <c r="A1104" s="54"/>
      <c r="B1104" s="54"/>
      <c r="C1104" s="59"/>
      <c r="D1104" s="59"/>
      <c r="E1104" s="59"/>
      <c r="F1104" s="59"/>
      <c r="G1104" s="59"/>
      <c r="H1104" s="59"/>
      <c r="I1104" s="59"/>
      <c r="J1104" s="59"/>
    </row>
    <row r="1105" spans="1:10" ht="12.75">
      <c r="A1105" s="54"/>
      <c r="B1105" s="54"/>
      <c r="C1105" s="59"/>
      <c r="D1105" s="59"/>
      <c r="E1105" s="59"/>
      <c r="F1105" s="59"/>
      <c r="G1105" s="59"/>
      <c r="H1105" s="59"/>
      <c r="I1105" s="59"/>
      <c r="J1105" s="59"/>
    </row>
    <row r="1106" spans="1:10" ht="12.75">
      <c r="A1106" s="54"/>
      <c r="B1106" s="54"/>
      <c r="C1106" s="59"/>
      <c r="D1106" s="59"/>
      <c r="E1106" s="59"/>
      <c r="F1106" s="59"/>
      <c r="G1106" s="59"/>
      <c r="H1106" s="59"/>
      <c r="I1106" s="59"/>
      <c r="J1106" s="59"/>
    </row>
    <row r="1107" spans="1:10" ht="12.75">
      <c r="A1107" s="54"/>
      <c r="B1107" s="54"/>
      <c r="C1107" s="59"/>
      <c r="D1107" s="59"/>
      <c r="E1107" s="59"/>
      <c r="F1107" s="59"/>
      <c r="G1107" s="59"/>
      <c r="H1107" s="59"/>
      <c r="I1107" s="59"/>
      <c r="J1107" s="59"/>
    </row>
    <row r="1108" spans="1:10" ht="12.75">
      <c r="A1108" s="54"/>
      <c r="B1108" s="54"/>
      <c r="C1108" s="59"/>
      <c r="D1108" s="59"/>
      <c r="E1108" s="59"/>
      <c r="F1108" s="59"/>
      <c r="G1108" s="59"/>
      <c r="H1108" s="59"/>
      <c r="I1108" s="59"/>
      <c r="J1108" s="59"/>
    </row>
    <row r="1109" spans="1:10" ht="12.75">
      <c r="A1109" s="54"/>
      <c r="B1109" s="54"/>
      <c r="C1109" s="59"/>
      <c r="D1109" s="59"/>
      <c r="E1109" s="59"/>
      <c r="F1109" s="59"/>
      <c r="G1109" s="59"/>
      <c r="H1109" s="59"/>
      <c r="I1109" s="59"/>
      <c r="J1109" s="59"/>
    </row>
    <row r="1110" spans="1:10" ht="12.75">
      <c r="A1110" s="54"/>
      <c r="B1110" s="54"/>
      <c r="C1110" s="59"/>
      <c r="D1110" s="59"/>
      <c r="E1110" s="59"/>
      <c r="F1110" s="59"/>
      <c r="G1110" s="59"/>
      <c r="H1110" s="59"/>
      <c r="I1110" s="59"/>
      <c r="J1110" s="59"/>
    </row>
    <row r="1111" spans="1:10" ht="12.75">
      <c r="A1111" s="54"/>
      <c r="B1111" s="54"/>
      <c r="C1111" s="59"/>
      <c r="D1111" s="59"/>
      <c r="E1111" s="59"/>
      <c r="F1111" s="59"/>
      <c r="G1111" s="59"/>
      <c r="H1111" s="59"/>
      <c r="I1111" s="59"/>
      <c r="J1111" s="59"/>
    </row>
    <row r="1112" spans="1:10" ht="12.75">
      <c r="A1112" s="54"/>
      <c r="B1112" s="54"/>
      <c r="C1112" s="59"/>
      <c r="D1112" s="59"/>
      <c r="E1112" s="59"/>
      <c r="F1112" s="59"/>
      <c r="G1112" s="59"/>
      <c r="H1112" s="59"/>
      <c r="I1112" s="59"/>
      <c r="J1112" s="59"/>
    </row>
    <row r="1113" spans="1:10" ht="12.75">
      <c r="A1113" s="54"/>
      <c r="B1113" s="54"/>
      <c r="C1113" s="59"/>
      <c r="D1113" s="59"/>
      <c r="E1113" s="59"/>
      <c r="F1113" s="59"/>
      <c r="G1113" s="59"/>
      <c r="H1113" s="59"/>
      <c r="I1113" s="59"/>
      <c r="J1113" s="59"/>
    </row>
    <row r="1114" spans="1:10" ht="12.75">
      <c r="A1114" s="54"/>
      <c r="B1114" s="54"/>
      <c r="C1114" s="59"/>
      <c r="D1114" s="59"/>
      <c r="E1114" s="59"/>
      <c r="F1114" s="59"/>
      <c r="G1114" s="59"/>
      <c r="H1114" s="59"/>
      <c r="I1114" s="59"/>
      <c r="J1114" s="59"/>
    </row>
    <row r="1115" spans="1:10" ht="12.75">
      <c r="A1115" s="54"/>
      <c r="B1115" s="54"/>
      <c r="C1115" s="59"/>
      <c r="D1115" s="59"/>
      <c r="E1115" s="59"/>
      <c r="F1115" s="59"/>
      <c r="G1115" s="59"/>
      <c r="H1115" s="59"/>
      <c r="I1115" s="59"/>
      <c r="J1115" s="59"/>
    </row>
    <row r="1116" spans="1:10" ht="12.75">
      <c r="A1116" s="54"/>
      <c r="B1116" s="54"/>
      <c r="C1116" s="59"/>
      <c r="D1116" s="59"/>
      <c r="E1116" s="59"/>
      <c r="F1116" s="59"/>
      <c r="G1116" s="59"/>
      <c r="H1116" s="59"/>
      <c r="I1116" s="59"/>
      <c r="J1116" s="59"/>
    </row>
    <row r="1117" spans="1:10" ht="12.75">
      <c r="A1117" s="54"/>
      <c r="B1117" s="54"/>
      <c r="C1117" s="59"/>
      <c r="D1117" s="59"/>
      <c r="E1117" s="59"/>
      <c r="F1117" s="59"/>
      <c r="G1117" s="59"/>
      <c r="H1117" s="59"/>
      <c r="I1117" s="59"/>
      <c r="J1117" s="59"/>
    </row>
    <row r="1118" spans="1:10" ht="12.75">
      <c r="A1118" s="54"/>
      <c r="B1118" s="54"/>
      <c r="C1118" s="59"/>
      <c r="D1118" s="59"/>
      <c r="E1118" s="59"/>
      <c r="F1118" s="59"/>
      <c r="G1118" s="59"/>
      <c r="H1118" s="59"/>
      <c r="I1118" s="59"/>
      <c r="J1118" s="59"/>
    </row>
    <row r="1119" spans="1:10" ht="12.75">
      <c r="A1119" s="54"/>
      <c r="B1119" s="54"/>
      <c r="C1119" s="59"/>
      <c r="D1119" s="59"/>
      <c r="E1119" s="59"/>
      <c r="F1119" s="59"/>
      <c r="G1119" s="59"/>
      <c r="H1119" s="59"/>
      <c r="I1119" s="59"/>
      <c r="J1119" s="59"/>
    </row>
    <row r="1120" spans="1:10" ht="12.75">
      <c r="A1120" s="54"/>
      <c r="B1120" s="54"/>
      <c r="C1120" s="59"/>
      <c r="D1120" s="59"/>
      <c r="E1120" s="59"/>
      <c r="F1120" s="59"/>
      <c r="G1120" s="59"/>
      <c r="H1120" s="59"/>
      <c r="I1120" s="59"/>
      <c r="J1120" s="59"/>
    </row>
    <row r="1121" spans="1:10" ht="12.75">
      <c r="A1121" s="54"/>
      <c r="B1121" s="54"/>
      <c r="C1121" s="59"/>
      <c r="D1121" s="59"/>
      <c r="E1121" s="59"/>
      <c r="F1121" s="59"/>
      <c r="G1121" s="59"/>
      <c r="H1121" s="59"/>
      <c r="I1121" s="59"/>
      <c r="J1121" s="59"/>
    </row>
    <row r="1122" spans="1:10" ht="12.75">
      <c r="A1122" s="54"/>
      <c r="B1122" s="54"/>
      <c r="C1122" s="59"/>
      <c r="D1122" s="59"/>
      <c r="E1122" s="59"/>
      <c r="F1122" s="59"/>
      <c r="G1122" s="59"/>
      <c r="H1122" s="59"/>
      <c r="I1122" s="59"/>
      <c r="J1122" s="59"/>
    </row>
    <row r="1123" spans="1:10" ht="12.75">
      <c r="A1123" s="54"/>
      <c r="B1123" s="54"/>
      <c r="C1123" s="59"/>
      <c r="D1123" s="59"/>
      <c r="E1123" s="59"/>
      <c r="F1123" s="59"/>
      <c r="G1123" s="59"/>
      <c r="H1123" s="59"/>
      <c r="I1123" s="59"/>
      <c r="J1123" s="59"/>
    </row>
    <row r="1124" spans="1:10" ht="12.75">
      <c r="A1124" s="54"/>
      <c r="B1124" s="54"/>
      <c r="C1124" s="59"/>
      <c r="D1124" s="59"/>
      <c r="E1124" s="59"/>
      <c r="F1124" s="59"/>
      <c r="G1124" s="59"/>
      <c r="H1124" s="59"/>
      <c r="I1124" s="59"/>
      <c r="J1124" s="59"/>
    </row>
    <row r="1125" spans="1:10" ht="12.75">
      <c r="A1125" s="54"/>
      <c r="B1125" s="54"/>
      <c r="C1125" s="59"/>
      <c r="D1125" s="59"/>
      <c r="E1125" s="59"/>
      <c r="F1125" s="59"/>
      <c r="G1125" s="59"/>
      <c r="H1125" s="59"/>
      <c r="I1125" s="59"/>
      <c r="J1125" s="59"/>
    </row>
    <row r="1126" spans="1:10" ht="12.75">
      <c r="A1126" s="54"/>
      <c r="B1126" s="54"/>
      <c r="C1126" s="59"/>
      <c r="D1126" s="59"/>
      <c r="E1126" s="59"/>
      <c r="F1126" s="59"/>
      <c r="G1126" s="59"/>
      <c r="H1126" s="59"/>
      <c r="I1126" s="59"/>
      <c r="J1126" s="59"/>
    </row>
    <row r="1127" spans="1:10" ht="12.75">
      <c r="A1127" s="54"/>
      <c r="B1127" s="54"/>
      <c r="C1127" s="59"/>
      <c r="D1127" s="59"/>
      <c r="E1127" s="59"/>
      <c r="F1127" s="59"/>
      <c r="G1127" s="59"/>
      <c r="H1127" s="59"/>
      <c r="I1127" s="59"/>
      <c r="J1127" s="59"/>
    </row>
    <row r="1128" spans="1:10" ht="12.75">
      <c r="A1128" s="54"/>
      <c r="B1128" s="54"/>
      <c r="C1128" s="59"/>
      <c r="D1128" s="59"/>
      <c r="E1128" s="59"/>
      <c r="F1128" s="59"/>
      <c r="G1128" s="59"/>
      <c r="H1128" s="59"/>
      <c r="I1128" s="59"/>
      <c r="J1128" s="59"/>
    </row>
    <row r="1129" spans="1:10" ht="12.75">
      <c r="A1129" s="54"/>
      <c r="B1129" s="54"/>
      <c r="C1129" s="59"/>
      <c r="D1129" s="59"/>
      <c r="E1129" s="59"/>
      <c r="F1129" s="59"/>
      <c r="G1129" s="59"/>
      <c r="H1129" s="59"/>
      <c r="I1129" s="59"/>
      <c r="J1129" s="59"/>
    </row>
    <row r="1130" spans="1:10" ht="12.75">
      <c r="A1130" s="54"/>
      <c r="B1130" s="54"/>
      <c r="C1130" s="59"/>
      <c r="D1130" s="59"/>
      <c r="E1130" s="59"/>
      <c r="F1130" s="59"/>
      <c r="G1130" s="59"/>
      <c r="H1130" s="59"/>
      <c r="I1130" s="59"/>
      <c r="J1130" s="59"/>
    </row>
    <row r="1131" spans="1:10" ht="12.75">
      <c r="A1131" s="54"/>
      <c r="B1131" s="54"/>
      <c r="C1131" s="59"/>
      <c r="D1131" s="59"/>
      <c r="E1131" s="59"/>
      <c r="F1131" s="59"/>
      <c r="G1131" s="59"/>
      <c r="H1131" s="59"/>
      <c r="I1131" s="59"/>
      <c r="J1131" s="59"/>
    </row>
    <row r="1132" spans="1:10" ht="12.75">
      <c r="A1132" s="54"/>
      <c r="B1132" s="54"/>
      <c r="C1132" s="59"/>
      <c r="D1132" s="59"/>
      <c r="E1132" s="59"/>
      <c r="F1132" s="59"/>
      <c r="G1132" s="59"/>
      <c r="H1132" s="59"/>
      <c r="I1132" s="59"/>
      <c r="J1132" s="59"/>
    </row>
    <row r="1133" spans="1:10" ht="12.75">
      <c r="A1133" s="54"/>
      <c r="B1133" s="54"/>
      <c r="C1133" s="59"/>
      <c r="D1133" s="59"/>
      <c r="E1133" s="59"/>
      <c r="F1133" s="59"/>
      <c r="G1133" s="59"/>
      <c r="H1133" s="59"/>
      <c r="I1133" s="59"/>
      <c r="J1133" s="59"/>
    </row>
    <row r="1134" spans="1:10" ht="12.75">
      <c r="A1134" s="54"/>
      <c r="B1134" s="54"/>
      <c r="C1134" s="59"/>
      <c r="D1134" s="59"/>
      <c r="E1134" s="59"/>
      <c r="F1134" s="59"/>
      <c r="G1134" s="59"/>
      <c r="H1134" s="59"/>
      <c r="I1134" s="59"/>
      <c r="J1134" s="59"/>
    </row>
    <row r="1135" spans="1:10" ht="12.75">
      <c r="A1135" s="54"/>
      <c r="B1135" s="54"/>
      <c r="C1135" s="59"/>
      <c r="D1135" s="59"/>
      <c r="E1135" s="59"/>
      <c r="F1135" s="59"/>
      <c r="G1135" s="59"/>
      <c r="H1135" s="59"/>
      <c r="I1135" s="59"/>
      <c r="J1135" s="59"/>
    </row>
    <row r="1136" spans="1:10" ht="12.75">
      <c r="A1136" s="54"/>
      <c r="B1136" s="54"/>
      <c r="C1136" s="59"/>
      <c r="D1136" s="59"/>
      <c r="E1136" s="59"/>
      <c r="F1136" s="59"/>
      <c r="G1136" s="59"/>
      <c r="H1136" s="59"/>
      <c r="I1136" s="59"/>
      <c r="J1136" s="59"/>
    </row>
    <row r="1137" spans="1:10" ht="12.75">
      <c r="A1137" s="54"/>
      <c r="B1137" s="54"/>
      <c r="C1137" s="59"/>
      <c r="D1137" s="59"/>
      <c r="E1137" s="59"/>
      <c r="F1137" s="59"/>
      <c r="G1137" s="59"/>
      <c r="H1137" s="59"/>
      <c r="I1137" s="59"/>
      <c r="J1137" s="59"/>
    </row>
    <row r="1138" spans="1:10" ht="12.75">
      <c r="A1138" s="54"/>
      <c r="B1138" s="54"/>
      <c r="C1138" s="59"/>
      <c r="D1138" s="59"/>
      <c r="E1138" s="59"/>
      <c r="F1138" s="59"/>
      <c r="G1138" s="59"/>
      <c r="H1138" s="59"/>
      <c r="I1138" s="59"/>
      <c r="J1138" s="59"/>
    </row>
    <row r="1139" spans="1:10" ht="12.75">
      <c r="A1139" s="54"/>
      <c r="B1139" s="54"/>
      <c r="C1139" s="59"/>
      <c r="D1139" s="59"/>
      <c r="E1139" s="59"/>
      <c r="F1139" s="59"/>
      <c r="G1139" s="59"/>
      <c r="H1139" s="59"/>
      <c r="I1139" s="59"/>
      <c r="J1139" s="59"/>
    </row>
    <row r="1140" spans="1:10" ht="12.75">
      <c r="A1140" s="54"/>
      <c r="B1140" s="54"/>
      <c r="C1140" s="59"/>
      <c r="D1140" s="59"/>
      <c r="E1140" s="59"/>
      <c r="F1140" s="59"/>
      <c r="G1140" s="59"/>
      <c r="H1140" s="59"/>
      <c r="I1140" s="59"/>
      <c r="J1140" s="59"/>
    </row>
    <row r="1141" spans="1:10" ht="12.75">
      <c r="A1141" s="54"/>
      <c r="B1141" s="54"/>
      <c r="C1141" s="59"/>
      <c r="D1141" s="59"/>
      <c r="E1141" s="59"/>
      <c r="F1141" s="59"/>
      <c r="G1141" s="59"/>
      <c r="H1141" s="59"/>
      <c r="I1141" s="59"/>
      <c r="J1141" s="59"/>
    </row>
    <row r="1142" spans="1:10" ht="12.75">
      <c r="A1142" s="54"/>
      <c r="B1142" s="54"/>
      <c r="C1142" s="59"/>
      <c r="D1142" s="59"/>
      <c r="E1142" s="59"/>
      <c r="F1142" s="59"/>
      <c r="G1142" s="59"/>
      <c r="H1142" s="59"/>
      <c r="I1142" s="59"/>
      <c r="J1142" s="59"/>
    </row>
    <row r="1143" spans="1:10" ht="12.75">
      <c r="A1143" s="54"/>
      <c r="B1143" s="54"/>
      <c r="C1143" s="59"/>
      <c r="D1143" s="59"/>
      <c r="E1143" s="59"/>
      <c r="F1143" s="59"/>
      <c r="G1143" s="59"/>
      <c r="H1143" s="59"/>
      <c r="I1143" s="59"/>
      <c r="J1143" s="59"/>
    </row>
    <row r="1144" spans="1:10" ht="12.75">
      <c r="A1144" s="54"/>
      <c r="B1144" s="54"/>
      <c r="C1144" s="59"/>
      <c r="D1144" s="59"/>
      <c r="E1144" s="59"/>
      <c r="F1144" s="59"/>
      <c r="G1144" s="59"/>
      <c r="H1144" s="59"/>
      <c r="I1144" s="59"/>
      <c r="J1144" s="59"/>
    </row>
    <row r="1145" spans="1:10" ht="12.75">
      <c r="A1145" s="54"/>
      <c r="B1145" s="54"/>
      <c r="C1145" s="59"/>
      <c r="D1145" s="59"/>
      <c r="E1145" s="59"/>
      <c r="F1145" s="59"/>
      <c r="G1145" s="59"/>
      <c r="H1145" s="59"/>
      <c r="I1145" s="59"/>
      <c r="J1145" s="59"/>
    </row>
    <row r="1146" spans="1:10" ht="12.75">
      <c r="A1146" s="54"/>
      <c r="B1146" s="54"/>
      <c r="C1146" s="59"/>
      <c r="D1146" s="59"/>
      <c r="E1146" s="59"/>
      <c r="F1146" s="59"/>
      <c r="G1146" s="59"/>
      <c r="H1146" s="59"/>
      <c r="I1146" s="59"/>
      <c r="J1146" s="59"/>
    </row>
    <row r="1147" spans="1:10" ht="12.75">
      <c r="A1147" s="54"/>
      <c r="B1147" s="54"/>
      <c r="C1147" s="59"/>
      <c r="D1147" s="59"/>
      <c r="E1147" s="59"/>
      <c r="F1147" s="59"/>
      <c r="G1147" s="59"/>
      <c r="H1147" s="59"/>
      <c r="I1147" s="59"/>
      <c r="J1147" s="59"/>
    </row>
    <row r="1148" spans="1:10" ht="12.75">
      <c r="A1148" s="54"/>
      <c r="B1148" s="54"/>
      <c r="C1148" s="59"/>
      <c r="D1148" s="59"/>
      <c r="E1148" s="59"/>
      <c r="F1148" s="59"/>
      <c r="G1148" s="59"/>
      <c r="H1148" s="59"/>
      <c r="I1148" s="59"/>
      <c r="J1148" s="59"/>
    </row>
    <row r="1149" spans="1:10" ht="12.75">
      <c r="A1149" s="54"/>
      <c r="B1149" s="54"/>
      <c r="C1149" s="59"/>
      <c r="D1149" s="59"/>
      <c r="E1149" s="59"/>
      <c r="F1149" s="59"/>
      <c r="G1149" s="59"/>
      <c r="H1149" s="59"/>
      <c r="I1149" s="59"/>
      <c r="J1149" s="59"/>
    </row>
    <row r="1150" spans="1:10" ht="12.75">
      <c r="A1150" s="54"/>
      <c r="B1150" s="54"/>
      <c r="C1150" s="59"/>
      <c r="D1150" s="59"/>
      <c r="E1150" s="59"/>
      <c r="F1150" s="59"/>
      <c r="G1150" s="59"/>
      <c r="H1150" s="59"/>
      <c r="I1150" s="59"/>
      <c r="J1150" s="59"/>
    </row>
    <row r="1151" spans="1:10" ht="12.75">
      <c r="A1151" s="54"/>
      <c r="B1151" s="54"/>
      <c r="C1151" s="59"/>
      <c r="D1151" s="59"/>
      <c r="E1151" s="59"/>
      <c r="F1151" s="59"/>
      <c r="G1151" s="59"/>
      <c r="H1151" s="59"/>
      <c r="I1151" s="59"/>
      <c r="J1151" s="59"/>
    </row>
    <row r="1152" spans="1:10" ht="12.75">
      <c r="A1152" s="54"/>
      <c r="B1152" s="54"/>
      <c r="C1152" s="59"/>
      <c r="D1152" s="59"/>
      <c r="E1152" s="59"/>
      <c r="F1152" s="59"/>
      <c r="G1152" s="59"/>
      <c r="H1152" s="59"/>
      <c r="I1152" s="59"/>
      <c r="J1152" s="59"/>
    </row>
    <row r="1153" spans="1:10" ht="12.75">
      <c r="A1153" s="54"/>
      <c r="B1153" s="54"/>
      <c r="C1153" s="59"/>
      <c r="D1153" s="59"/>
      <c r="E1153" s="59"/>
      <c r="F1153" s="59"/>
      <c r="G1153" s="59"/>
      <c r="H1153" s="59"/>
      <c r="I1153" s="59"/>
      <c r="J1153" s="59"/>
    </row>
    <row r="1154" spans="1:10" ht="12.75">
      <c r="A1154" s="54"/>
      <c r="B1154" s="54"/>
      <c r="C1154" s="59"/>
      <c r="D1154" s="59"/>
      <c r="E1154" s="59"/>
      <c r="F1154" s="59"/>
      <c r="G1154" s="59"/>
      <c r="H1154" s="59"/>
      <c r="I1154" s="59"/>
      <c r="J1154" s="59"/>
    </row>
    <row r="1155" spans="1:10" ht="12.75">
      <c r="A1155" s="54"/>
      <c r="B1155" s="54"/>
      <c r="C1155" s="59"/>
      <c r="D1155" s="59"/>
      <c r="E1155" s="59"/>
      <c r="F1155" s="59"/>
      <c r="G1155" s="59"/>
      <c r="H1155" s="59"/>
      <c r="I1155" s="59"/>
      <c r="J1155" s="59"/>
    </row>
    <row r="1156" spans="1:10" ht="12.75">
      <c r="A1156" s="54"/>
      <c r="B1156" s="54"/>
      <c r="C1156" s="59"/>
      <c r="D1156" s="59"/>
      <c r="E1156" s="59"/>
      <c r="F1156" s="59"/>
      <c r="G1156" s="59"/>
      <c r="H1156" s="59"/>
      <c r="I1156" s="59"/>
      <c r="J1156" s="59"/>
    </row>
    <row r="1157" spans="1:10" ht="12.75">
      <c r="A1157" s="54"/>
      <c r="B1157" s="54"/>
      <c r="C1157" s="59"/>
      <c r="D1157" s="59"/>
      <c r="E1157" s="59"/>
      <c r="F1157" s="59"/>
      <c r="G1157" s="59"/>
      <c r="H1157" s="59"/>
      <c r="I1157" s="59"/>
      <c r="J1157" s="59"/>
    </row>
    <row r="1158" spans="1:10" ht="12.75">
      <c r="A1158" s="54"/>
      <c r="B1158" s="54"/>
      <c r="C1158" s="59"/>
      <c r="D1158" s="59"/>
      <c r="E1158" s="59"/>
      <c r="F1158" s="59"/>
      <c r="G1158" s="59"/>
      <c r="H1158" s="59"/>
      <c r="I1158" s="59"/>
      <c r="J1158" s="59"/>
    </row>
    <row r="1159" spans="1:10" ht="12.75">
      <c r="A1159" s="54"/>
      <c r="B1159" s="54"/>
      <c r="C1159" s="59"/>
      <c r="D1159" s="59"/>
      <c r="E1159" s="59"/>
      <c r="F1159" s="59"/>
      <c r="G1159" s="59"/>
      <c r="H1159" s="59"/>
      <c r="I1159" s="59"/>
      <c r="J1159" s="59"/>
    </row>
    <row r="1160" spans="1:10" ht="12.75">
      <c r="A1160" s="54"/>
      <c r="B1160" s="54"/>
      <c r="C1160" s="59"/>
      <c r="D1160" s="59"/>
      <c r="E1160" s="59"/>
      <c r="F1160" s="59"/>
      <c r="G1160" s="59"/>
      <c r="H1160" s="59"/>
      <c r="I1160" s="59"/>
      <c r="J1160" s="59"/>
    </row>
    <row r="1161" spans="1:10" ht="12.75">
      <c r="A1161" s="54"/>
      <c r="B1161" s="54"/>
      <c r="C1161" s="59"/>
      <c r="D1161" s="59"/>
      <c r="E1161" s="59"/>
      <c r="F1161" s="59"/>
      <c r="G1161" s="59"/>
      <c r="H1161" s="59"/>
      <c r="I1161" s="59"/>
      <c r="J1161" s="59"/>
    </row>
    <row r="1162" spans="1:10" ht="12.75">
      <c r="A1162" s="54"/>
      <c r="B1162" s="54"/>
      <c r="C1162" s="59"/>
      <c r="D1162" s="59"/>
      <c r="E1162" s="59"/>
      <c r="F1162" s="59"/>
      <c r="G1162" s="59"/>
      <c r="H1162" s="59"/>
      <c r="I1162" s="59"/>
      <c r="J1162" s="59"/>
    </row>
    <row r="1163" spans="1:10" ht="12.75">
      <c r="A1163" s="54"/>
      <c r="B1163" s="54"/>
      <c r="C1163" s="59"/>
      <c r="D1163" s="59"/>
      <c r="E1163" s="59"/>
      <c r="F1163" s="59"/>
      <c r="G1163" s="59"/>
      <c r="H1163" s="59"/>
      <c r="I1163" s="59"/>
      <c r="J1163" s="59"/>
    </row>
    <row r="1164" spans="1:10" ht="12.75">
      <c r="A1164" s="54"/>
      <c r="B1164" s="54"/>
      <c r="C1164" s="59"/>
      <c r="D1164" s="59"/>
      <c r="E1164" s="59"/>
      <c r="F1164" s="59"/>
      <c r="G1164" s="59"/>
      <c r="H1164" s="59"/>
      <c r="I1164" s="59"/>
      <c r="J1164" s="59"/>
    </row>
    <row r="1165" spans="1:10" ht="12.75">
      <c r="A1165" s="54"/>
      <c r="B1165" s="54"/>
      <c r="C1165" s="59"/>
      <c r="D1165" s="59"/>
      <c r="E1165" s="59"/>
      <c r="F1165" s="59"/>
      <c r="G1165" s="59"/>
      <c r="H1165" s="59"/>
      <c r="I1165" s="59"/>
      <c r="J1165" s="59"/>
    </row>
    <row r="1166" spans="1:10" ht="12.75">
      <c r="A1166" s="54"/>
      <c r="B1166" s="54"/>
      <c r="C1166" s="59"/>
      <c r="D1166" s="59"/>
      <c r="E1166" s="59"/>
      <c r="F1166" s="59"/>
      <c r="G1166" s="59"/>
      <c r="H1166" s="59"/>
      <c r="I1166" s="59"/>
      <c r="J1166" s="59"/>
    </row>
    <row r="1167" spans="1:10" ht="12.75">
      <c r="A1167" s="54"/>
      <c r="B1167" s="54"/>
      <c r="C1167" s="59"/>
      <c r="D1167" s="59"/>
      <c r="E1167" s="59"/>
      <c r="F1167" s="59"/>
      <c r="G1167" s="59"/>
      <c r="H1167" s="59"/>
      <c r="I1167" s="59"/>
      <c r="J1167" s="59"/>
    </row>
    <row r="1168" spans="1:10" ht="12.75">
      <c r="A1168" s="54"/>
      <c r="B1168" s="54"/>
      <c r="C1168" s="59"/>
      <c r="D1168" s="59"/>
      <c r="E1168" s="59"/>
      <c r="F1168" s="59"/>
      <c r="G1168" s="59"/>
      <c r="H1168" s="59"/>
      <c r="I1168" s="59"/>
      <c r="J1168" s="59"/>
    </row>
    <row r="1169" spans="1:10" ht="12.75">
      <c r="A1169" s="54"/>
      <c r="B1169" s="54"/>
      <c r="C1169" s="59"/>
      <c r="D1169" s="59"/>
      <c r="E1169" s="59"/>
      <c r="F1169" s="59"/>
      <c r="G1169" s="59"/>
      <c r="H1169" s="59"/>
      <c r="I1169" s="59"/>
      <c r="J1169" s="59"/>
    </row>
    <row r="1170" spans="1:10" ht="12.75">
      <c r="A1170" s="54"/>
      <c r="B1170" s="54"/>
      <c r="C1170" s="59"/>
      <c r="D1170" s="59"/>
      <c r="E1170" s="59"/>
      <c r="F1170" s="59"/>
      <c r="G1170" s="59"/>
      <c r="H1170" s="59"/>
      <c r="I1170" s="59"/>
      <c r="J1170" s="59"/>
    </row>
    <row r="1171" spans="1:10" ht="12.75">
      <c r="A1171" s="54"/>
      <c r="B1171" s="54"/>
      <c r="C1171" s="59"/>
      <c r="D1171" s="59"/>
      <c r="E1171" s="59"/>
      <c r="F1171" s="59"/>
      <c r="G1171" s="59"/>
      <c r="H1171" s="59"/>
      <c r="I1171" s="59"/>
      <c r="J1171" s="59"/>
    </row>
    <row r="1172" spans="1:10" ht="12.75">
      <c r="A1172" s="54"/>
      <c r="B1172" s="54"/>
      <c r="C1172" s="59"/>
      <c r="D1172" s="59"/>
      <c r="E1172" s="59"/>
      <c r="F1172" s="59"/>
      <c r="G1172" s="59"/>
      <c r="H1172" s="59"/>
      <c r="I1172" s="59"/>
      <c r="J1172" s="59"/>
    </row>
    <row r="1173" spans="1:10" ht="12.75">
      <c r="A1173" s="54"/>
      <c r="B1173" s="54"/>
      <c r="C1173" s="59"/>
      <c r="D1173" s="59"/>
      <c r="E1173" s="59"/>
      <c r="F1173" s="59"/>
      <c r="G1173" s="59"/>
      <c r="H1173" s="59"/>
      <c r="I1173" s="59"/>
      <c r="J1173" s="59"/>
    </row>
    <row r="1174" spans="1:10" ht="12.75">
      <c r="A1174" s="54"/>
      <c r="B1174" s="54"/>
      <c r="C1174" s="59"/>
      <c r="D1174" s="59"/>
      <c r="E1174" s="59"/>
      <c r="F1174" s="59"/>
      <c r="G1174" s="59"/>
      <c r="H1174" s="59"/>
      <c r="I1174" s="59"/>
      <c r="J1174" s="59"/>
    </row>
    <row r="1175" spans="1:10" ht="12.75">
      <c r="A1175" s="54"/>
      <c r="B1175" s="54"/>
      <c r="C1175" s="59"/>
      <c r="D1175" s="59"/>
      <c r="E1175" s="59"/>
      <c r="F1175" s="59"/>
      <c r="G1175" s="59"/>
      <c r="H1175" s="59"/>
      <c r="I1175" s="59"/>
      <c r="J1175" s="59"/>
    </row>
    <row r="1176" spans="1:10" ht="12.75">
      <c r="A1176" s="54"/>
      <c r="B1176" s="54"/>
      <c r="C1176" s="59"/>
      <c r="D1176" s="59"/>
      <c r="E1176" s="59"/>
      <c r="F1176" s="59"/>
      <c r="G1176" s="59"/>
      <c r="H1176" s="59"/>
      <c r="I1176" s="59"/>
      <c r="J1176" s="59"/>
    </row>
    <row r="1177" spans="1:10" ht="12.75">
      <c r="A1177" s="54"/>
      <c r="B1177" s="54"/>
      <c r="C1177" s="59"/>
      <c r="D1177" s="59"/>
      <c r="E1177" s="59"/>
      <c r="F1177" s="59"/>
      <c r="G1177" s="59"/>
      <c r="H1177" s="59"/>
      <c r="I1177" s="59"/>
      <c r="J1177" s="59"/>
    </row>
    <row r="1178" spans="1:10" ht="12.75">
      <c r="A1178" s="54"/>
      <c r="B1178" s="54"/>
      <c r="C1178" s="59"/>
      <c r="D1178" s="59"/>
      <c r="E1178" s="59"/>
      <c r="F1178" s="59"/>
      <c r="G1178" s="59"/>
      <c r="H1178" s="59"/>
      <c r="I1178" s="59"/>
      <c r="J1178" s="59"/>
    </row>
    <row r="1179" spans="1:10" ht="12.75">
      <c r="A1179" s="54"/>
      <c r="B1179" s="54"/>
      <c r="C1179" s="59"/>
      <c r="D1179" s="59"/>
      <c r="E1179" s="59"/>
      <c r="F1179" s="59"/>
      <c r="G1179" s="59"/>
      <c r="H1179" s="59"/>
      <c r="I1179" s="59"/>
      <c r="J1179" s="59"/>
    </row>
    <row r="1180" spans="1:10" ht="12.75">
      <c r="A1180" s="54"/>
      <c r="B1180" s="54"/>
      <c r="C1180" s="59"/>
      <c r="D1180" s="59"/>
      <c r="E1180" s="59"/>
      <c r="F1180" s="59"/>
      <c r="G1180" s="59"/>
      <c r="H1180" s="59"/>
      <c r="I1180" s="59"/>
      <c r="J1180" s="59"/>
    </row>
    <row r="1181" spans="1:10" ht="12.75">
      <c r="A1181" s="54"/>
      <c r="B1181" s="54"/>
      <c r="C1181" s="59"/>
      <c r="D1181" s="59"/>
      <c r="E1181" s="59"/>
      <c r="F1181" s="59"/>
      <c r="G1181" s="59"/>
      <c r="H1181" s="59"/>
      <c r="I1181" s="59"/>
      <c r="J1181" s="59"/>
    </row>
    <row r="1182" spans="1:10" ht="12.75">
      <c r="A1182" s="54"/>
      <c r="B1182" s="54"/>
      <c r="C1182" s="59"/>
      <c r="D1182" s="59"/>
      <c r="E1182" s="59"/>
      <c r="F1182" s="59"/>
      <c r="G1182" s="59"/>
      <c r="H1182" s="59"/>
      <c r="I1182" s="59"/>
      <c r="J1182" s="59"/>
    </row>
    <row r="1183" spans="1:10" ht="12.75">
      <c r="A1183" s="54"/>
      <c r="B1183" s="54"/>
      <c r="C1183" s="59"/>
      <c r="D1183" s="59"/>
      <c r="E1183" s="59"/>
      <c r="F1183" s="59"/>
      <c r="G1183" s="59"/>
      <c r="H1183" s="59"/>
      <c r="I1183" s="59"/>
      <c r="J1183" s="59"/>
    </row>
    <row r="1184" spans="1:10" ht="12.75">
      <c r="A1184" s="54"/>
      <c r="B1184" s="54"/>
      <c r="C1184" s="59"/>
      <c r="D1184" s="59"/>
      <c r="E1184" s="59"/>
      <c r="F1184" s="59"/>
      <c r="G1184" s="59"/>
      <c r="H1184" s="59"/>
      <c r="I1184" s="59"/>
      <c r="J1184" s="59"/>
    </row>
    <row r="1185" spans="1:10" ht="12.75">
      <c r="A1185" s="54"/>
      <c r="B1185" s="54"/>
      <c r="C1185" s="59"/>
      <c r="D1185" s="59"/>
      <c r="E1185" s="59"/>
      <c r="F1185" s="59"/>
      <c r="G1185" s="59"/>
      <c r="H1185" s="59"/>
      <c r="I1185" s="59"/>
      <c r="J1185" s="59"/>
    </row>
    <row r="1186" spans="1:10" ht="12.75">
      <c r="A1186" s="54"/>
      <c r="B1186" s="54"/>
      <c r="C1186" s="59"/>
      <c r="D1186" s="59"/>
      <c r="E1186" s="59"/>
      <c r="F1186" s="59"/>
      <c r="G1186" s="59"/>
      <c r="H1186" s="59"/>
      <c r="I1186" s="59"/>
      <c r="J1186" s="59"/>
    </row>
    <row r="1187" spans="1:10" ht="12.75">
      <c r="A1187" s="54"/>
      <c r="B1187" s="54"/>
      <c r="C1187" s="59"/>
      <c r="D1187" s="59"/>
      <c r="E1187" s="59"/>
      <c r="F1187" s="59"/>
      <c r="G1187" s="59"/>
      <c r="H1187" s="59"/>
      <c r="I1187" s="59"/>
      <c r="J1187" s="59"/>
    </row>
    <row r="1188" spans="1:10" ht="12.75">
      <c r="A1188" s="54"/>
      <c r="B1188" s="54"/>
      <c r="C1188" s="59"/>
      <c r="D1188" s="59"/>
      <c r="E1188" s="59"/>
      <c r="F1188" s="59"/>
      <c r="G1188" s="59"/>
      <c r="H1188" s="59"/>
      <c r="I1188" s="59"/>
      <c r="J1188" s="59"/>
    </row>
    <row r="1189" spans="1:10" ht="12.75">
      <c r="A1189" s="54"/>
      <c r="B1189" s="54"/>
      <c r="C1189" s="59"/>
      <c r="D1189" s="59"/>
      <c r="E1189" s="59"/>
      <c r="F1189" s="59"/>
      <c r="G1189" s="59"/>
      <c r="H1189" s="59"/>
      <c r="I1189" s="59"/>
      <c r="J1189" s="59"/>
    </row>
    <row r="1190" spans="1:10" ht="12.75">
      <c r="A1190" s="54"/>
      <c r="B1190" s="54"/>
      <c r="C1190" s="59"/>
      <c r="D1190" s="59"/>
      <c r="E1190" s="59"/>
      <c r="F1190" s="59"/>
      <c r="G1190" s="59"/>
      <c r="H1190" s="59"/>
      <c r="I1190" s="59"/>
      <c r="J1190" s="59"/>
    </row>
    <row r="1191" spans="1:10" ht="12.75">
      <c r="A1191" s="54"/>
      <c r="B1191" s="54"/>
      <c r="C1191" s="59"/>
      <c r="D1191" s="59"/>
      <c r="E1191" s="59"/>
      <c r="F1191" s="59"/>
      <c r="G1191" s="59"/>
      <c r="H1191" s="59"/>
      <c r="I1191" s="59"/>
      <c r="J1191" s="59"/>
    </row>
    <row r="1192" spans="1:10" ht="12.75">
      <c r="A1192" s="54"/>
      <c r="B1192" s="54"/>
      <c r="C1192" s="59"/>
      <c r="D1192" s="59"/>
      <c r="E1192" s="59"/>
      <c r="F1192" s="59"/>
      <c r="G1192" s="59"/>
      <c r="H1192" s="59"/>
      <c r="I1192" s="59"/>
      <c r="J1192" s="59"/>
    </row>
    <row r="1193" spans="1:10" ht="12.75">
      <c r="A1193" s="54"/>
      <c r="B1193" s="54"/>
      <c r="C1193" s="59"/>
      <c r="D1193" s="59"/>
      <c r="E1193" s="59"/>
      <c r="F1193" s="59"/>
      <c r="G1193" s="59"/>
      <c r="H1193" s="59"/>
      <c r="I1193" s="59"/>
      <c r="J1193" s="59"/>
    </row>
    <row r="1194" spans="1:10" ht="12.75">
      <c r="A1194" s="54"/>
      <c r="B1194" s="54"/>
      <c r="C1194" s="59"/>
      <c r="D1194" s="59"/>
      <c r="E1194" s="59"/>
      <c r="F1194" s="59"/>
      <c r="G1194" s="59"/>
      <c r="H1194" s="59"/>
      <c r="I1194" s="59"/>
      <c r="J1194" s="59"/>
    </row>
    <row r="1195" spans="1:10" ht="12.75">
      <c r="A1195" s="54"/>
      <c r="B1195" s="54"/>
      <c r="C1195" s="59"/>
      <c r="D1195" s="59"/>
      <c r="E1195" s="59"/>
      <c r="F1195" s="59"/>
      <c r="G1195" s="59"/>
      <c r="H1195" s="59"/>
      <c r="I1195" s="59"/>
      <c r="J1195" s="59"/>
    </row>
    <row r="1196" spans="1:10" ht="12.75">
      <c r="A1196" s="54"/>
      <c r="B1196" s="54"/>
      <c r="C1196" s="59"/>
      <c r="D1196" s="59"/>
      <c r="E1196" s="59"/>
      <c r="F1196" s="59"/>
      <c r="G1196" s="59"/>
      <c r="H1196" s="59"/>
      <c r="I1196" s="59"/>
      <c r="J1196" s="59"/>
    </row>
    <row r="1197" spans="1:10" ht="12.75">
      <c r="A1197" s="54"/>
      <c r="B1197" s="54"/>
      <c r="C1197" s="59"/>
      <c r="D1197" s="59"/>
      <c r="E1197" s="59"/>
      <c r="F1197" s="59"/>
      <c r="G1197" s="59"/>
      <c r="H1197" s="59"/>
      <c r="I1197" s="59"/>
      <c r="J1197" s="59"/>
    </row>
    <row r="1198" spans="1:10" ht="12.75">
      <c r="A1198" s="54"/>
      <c r="B1198" s="54"/>
      <c r="C1198" s="59"/>
      <c r="D1198" s="59"/>
      <c r="E1198" s="59"/>
      <c r="F1198" s="59"/>
      <c r="G1198" s="59"/>
      <c r="H1198" s="59"/>
      <c r="I1198" s="59"/>
      <c r="J1198" s="59"/>
    </row>
    <row r="1199" spans="1:10" ht="12.75">
      <c r="A1199" s="54"/>
      <c r="B1199" s="54"/>
      <c r="C1199" s="59"/>
      <c r="D1199" s="59"/>
      <c r="E1199" s="59"/>
      <c r="F1199" s="59"/>
      <c r="G1199" s="59"/>
      <c r="H1199" s="59"/>
      <c r="I1199" s="59"/>
      <c r="J1199" s="59"/>
    </row>
    <row r="1200" spans="1:10" ht="12.75">
      <c r="A1200" s="54"/>
      <c r="B1200" s="54"/>
      <c r="C1200" s="59"/>
      <c r="D1200" s="59"/>
      <c r="E1200" s="59"/>
      <c r="F1200" s="59"/>
      <c r="G1200" s="59"/>
      <c r="H1200" s="59"/>
      <c r="I1200" s="59"/>
      <c r="J1200" s="59"/>
    </row>
    <row r="1201" spans="1:10" ht="12.75">
      <c r="A1201" s="54"/>
      <c r="B1201" s="54"/>
      <c r="C1201" s="59"/>
      <c r="D1201" s="59"/>
      <c r="E1201" s="59"/>
      <c r="F1201" s="59"/>
      <c r="G1201" s="59"/>
      <c r="H1201" s="59"/>
      <c r="I1201" s="59"/>
      <c r="J1201" s="59"/>
    </row>
    <row r="1202" spans="1:10" ht="12.75">
      <c r="A1202" s="54"/>
      <c r="B1202" s="54"/>
      <c r="C1202" s="59"/>
      <c r="D1202" s="59"/>
      <c r="E1202" s="59"/>
      <c r="F1202" s="59"/>
      <c r="G1202" s="59"/>
      <c r="H1202" s="59"/>
      <c r="I1202" s="59"/>
      <c r="J1202" s="59"/>
    </row>
    <row r="1203" spans="1:10" ht="12.75">
      <c r="A1203" s="54"/>
      <c r="B1203" s="54"/>
      <c r="C1203" s="59"/>
      <c r="D1203" s="59"/>
      <c r="E1203" s="59"/>
      <c r="F1203" s="59"/>
      <c r="G1203" s="59"/>
      <c r="H1203" s="59"/>
      <c r="I1203" s="59"/>
      <c r="J1203" s="59"/>
    </row>
    <row r="1204" spans="1:10" ht="12.75">
      <c r="A1204" s="54"/>
      <c r="B1204" s="54"/>
      <c r="C1204" s="59"/>
      <c r="D1204" s="59"/>
      <c r="E1204" s="59"/>
      <c r="F1204" s="59"/>
      <c r="G1204" s="59"/>
      <c r="H1204" s="59"/>
      <c r="I1204" s="59"/>
      <c r="J1204" s="59"/>
    </row>
    <row r="1205" spans="1:10" ht="12.75">
      <c r="A1205" s="54"/>
      <c r="B1205" s="54"/>
      <c r="C1205" s="59"/>
      <c r="D1205" s="59"/>
      <c r="E1205" s="59"/>
      <c r="F1205" s="59"/>
      <c r="G1205" s="59"/>
      <c r="H1205" s="59"/>
      <c r="I1205" s="59"/>
      <c r="J1205" s="59"/>
    </row>
    <row r="1206" spans="1:10" ht="12.75">
      <c r="A1206" s="54"/>
      <c r="B1206" s="54"/>
      <c r="C1206" s="59"/>
      <c r="D1206" s="59"/>
      <c r="E1206" s="59"/>
      <c r="F1206" s="59"/>
      <c r="G1206" s="59"/>
      <c r="H1206" s="59"/>
      <c r="I1206" s="59"/>
      <c r="J1206" s="59"/>
    </row>
    <row r="1207" spans="1:10" ht="12.75">
      <c r="A1207" s="54"/>
      <c r="B1207" s="54"/>
      <c r="C1207" s="59"/>
      <c r="D1207" s="59"/>
      <c r="E1207" s="59"/>
      <c r="F1207" s="59"/>
      <c r="G1207" s="59"/>
      <c r="H1207" s="59"/>
      <c r="I1207" s="59"/>
      <c r="J1207" s="59"/>
    </row>
    <row r="1208" spans="1:10" ht="12.75">
      <c r="A1208" s="54"/>
      <c r="B1208" s="54"/>
      <c r="C1208" s="59"/>
      <c r="D1208" s="59"/>
      <c r="E1208" s="59"/>
      <c r="F1208" s="59"/>
      <c r="G1208" s="59"/>
      <c r="H1208" s="59"/>
      <c r="I1208" s="59"/>
      <c r="J1208" s="59"/>
    </row>
    <row r="1209" spans="1:10" ht="12.75">
      <c r="A1209" s="54"/>
      <c r="B1209" s="54"/>
      <c r="C1209" s="59"/>
      <c r="D1209" s="59"/>
      <c r="E1209" s="59"/>
      <c r="F1209" s="59"/>
      <c r="G1209" s="59"/>
      <c r="H1209" s="59"/>
      <c r="I1209" s="59"/>
      <c r="J1209" s="59"/>
    </row>
    <row r="1210" spans="1:10" ht="12.75">
      <c r="A1210" s="54"/>
      <c r="B1210" s="54"/>
      <c r="C1210" s="59"/>
      <c r="D1210" s="59"/>
      <c r="E1210" s="59"/>
      <c r="F1210" s="59"/>
      <c r="G1210" s="59"/>
      <c r="H1210" s="59"/>
      <c r="I1210" s="59"/>
      <c r="J1210" s="59"/>
    </row>
    <row r="1211" spans="1:10" ht="12.75">
      <c r="A1211" s="54"/>
      <c r="B1211" s="54"/>
      <c r="C1211" s="59"/>
      <c r="D1211" s="59"/>
      <c r="E1211" s="59"/>
      <c r="F1211" s="59"/>
      <c r="G1211" s="59"/>
      <c r="H1211" s="59"/>
      <c r="I1211" s="59"/>
      <c r="J1211" s="59"/>
    </row>
    <row r="1212" spans="1:10" ht="12.75">
      <c r="A1212" s="54"/>
      <c r="B1212" s="54"/>
      <c r="C1212" s="59"/>
      <c r="D1212" s="59"/>
      <c r="E1212" s="59"/>
      <c r="F1212" s="59"/>
      <c r="G1212" s="59"/>
      <c r="H1212" s="59"/>
      <c r="I1212" s="59"/>
      <c r="J1212" s="59"/>
    </row>
    <row r="1213" spans="1:10" ht="12.75">
      <c r="A1213" s="54"/>
      <c r="B1213" s="54"/>
      <c r="C1213" s="59"/>
      <c r="D1213" s="59"/>
      <c r="E1213" s="59"/>
      <c r="F1213" s="59"/>
      <c r="G1213" s="59"/>
      <c r="H1213" s="59"/>
      <c r="I1213" s="59"/>
      <c r="J1213" s="59"/>
    </row>
    <row r="1214" spans="1:10" ht="12.75">
      <c r="A1214" s="54"/>
      <c r="B1214" s="54"/>
      <c r="C1214" s="59"/>
      <c r="D1214" s="59"/>
      <c r="E1214" s="59"/>
      <c r="F1214" s="59"/>
      <c r="G1214" s="59"/>
      <c r="H1214" s="59"/>
      <c r="I1214" s="59"/>
      <c r="J1214" s="59"/>
    </row>
    <row r="1215" spans="1:10" ht="12.75">
      <c r="A1215" s="54"/>
      <c r="B1215" s="54"/>
      <c r="C1215" s="59"/>
      <c r="D1215" s="59"/>
      <c r="E1215" s="59"/>
      <c r="F1215" s="59"/>
      <c r="G1215" s="59"/>
      <c r="H1215" s="59"/>
      <c r="I1215" s="59"/>
      <c r="J1215" s="59"/>
    </row>
    <row r="1216" spans="1:10" ht="12.75">
      <c r="A1216" s="54"/>
      <c r="B1216" s="54"/>
      <c r="C1216" s="59"/>
      <c r="D1216" s="59"/>
      <c r="E1216" s="59"/>
      <c r="F1216" s="59"/>
      <c r="G1216" s="59"/>
      <c r="H1216" s="59"/>
      <c r="I1216" s="59"/>
      <c r="J1216" s="59"/>
    </row>
    <row r="1217" spans="1:10" ht="12.75">
      <c r="A1217" s="54"/>
      <c r="B1217" s="54"/>
      <c r="C1217" s="59"/>
      <c r="D1217" s="59"/>
      <c r="E1217" s="59"/>
      <c r="F1217" s="59"/>
      <c r="G1217" s="59"/>
      <c r="H1217" s="59"/>
      <c r="I1217" s="59"/>
      <c r="J1217" s="59"/>
    </row>
    <row r="1218" spans="1:10" ht="12.75">
      <c r="A1218" s="54"/>
      <c r="B1218" s="54"/>
      <c r="C1218" s="59"/>
      <c r="D1218" s="59"/>
      <c r="E1218" s="59"/>
      <c r="F1218" s="59"/>
      <c r="G1218" s="59"/>
      <c r="H1218" s="59"/>
      <c r="I1218" s="59"/>
      <c r="J1218" s="59"/>
    </row>
    <row r="1219" spans="1:10" ht="12.75">
      <c r="A1219" s="54"/>
      <c r="B1219" s="54"/>
      <c r="C1219" s="59"/>
      <c r="D1219" s="59"/>
      <c r="E1219" s="59"/>
      <c r="F1219" s="59"/>
      <c r="G1219" s="59"/>
      <c r="H1219" s="59"/>
      <c r="I1219" s="59"/>
      <c r="J1219" s="59"/>
    </row>
    <row r="1220" spans="1:10" ht="12.75">
      <c r="A1220" s="54"/>
      <c r="B1220" s="54"/>
      <c r="C1220" s="59"/>
      <c r="D1220" s="59"/>
      <c r="E1220" s="59"/>
      <c r="F1220" s="59"/>
      <c r="G1220" s="59"/>
      <c r="H1220" s="59"/>
      <c r="I1220" s="59"/>
      <c r="J1220" s="59"/>
    </row>
    <row r="1221" spans="1:10" ht="12.75">
      <c r="A1221" s="54"/>
      <c r="B1221" s="54"/>
      <c r="C1221" s="59"/>
      <c r="D1221" s="59"/>
      <c r="E1221" s="59"/>
      <c r="F1221" s="59"/>
      <c r="G1221" s="59"/>
      <c r="H1221" s="59"/>
      <c r="I1221" s="59"/>
      <c r="J1221" s="59"/>
    </row>
    <row r="1222" spans="1:10" ht="12.75">
      <c r="A1222" s="54"/>
      <c r="B1222" s="54"/>
      <c r="C1222" s="59"/>
      <c r="D1222" s="59"/>
      <c r="E1222" s="59"/>
      <c r="F1222" s="59"/>
      <c r="G1222" s="59"/>
      <c r="H1222" s="59"/>
      <c r="I1222" s="59"/>
      <c r="J1222" s="59"/>
    </row>
    <row r="1223" spans="1:10" ht="12.75">
      <c r="A1223" s="54"/>
      <c r="B1223" s="54"/>
      <c r="C1223" s="59"/>
      <c r="D1223" s="59"/>
      <c r="E1223" s="59"/>
      <c r="F1223" s="59"/>
      <c r="G1223" s="59"/>
      <c r="H1223" s="59"/>
      <c r="I1223" s="59"/>
      <c r="J1223" s="59"/>
    </row>
    <row r="1224" spans="1:10" ht="12.75">
      <c r="A1224" s="54"/>
      <c r="B1224" s="54"/>
      <c r="C1224" s="59"/>
      <c r="D1224" s="59"/>
      <c r="E1224" s="59"/>
      <c r="F1224" s="59"/>
      <c r="G1224" s="59"/>
      <c r="H1224" s="59"/>
      <c r="I1224" s="59"/>
      <c r="J1224" s="59"/>
    </row>
    <row r="1225" spans="1:10" ht="12.75">
      <c r="A1225" s="54"/>
      <c r="B1225" s="54"/>
      <c r="C1225" s="59"/>
      <c r="D1225" s="59"/>
      <c r="E1225" s="59"/>
      <c r="F1225" s="59"/>
      <c r="G1225" s="59"/>
      <c r="H1225" s="59"/>
      <c r="I1225" s="59"/>
      <c r="J1225" s="59"/>
    </row>
    <row r="1226" spans="1:10" ht="12.75">
      <c r="A1226" s="54"/>
      <c r="B1226" s="54"/>
      <c r="C1226" s="59"/>
      <c r="D1226" s="59"/>
      <c r="E1226" s="59"/>
      <c r="F1226" s="59"/>
      <c r="G1226" s="59"/>
      <c r="H1226" s="59"/>
      <c r="I1226" s="59"/>
      <c r="J1226" s="59"/>
    </row>
    <row r="1227" spans="1:10" ht="12.75">
      <c r="A1227" s="54"/>
      <c r="B1227" s="54"/>
      <c r="C1227" s="59"/>
      <c r="D1227" s="59"/>
      <c r="E1227" s="59"/>
      <c r="F1227" s="59"/>
      <c r="G1227" s="59"/>
      <c r="H1227" s="59"/>
      <c r="I1227" s="59"/>
      <c r="J1227" s="59"/>
    </row>
    <row r="1228" spans="1:10" ht="12.75">
      <c r="A1228" s="54"/>
      <c r="B1228" s="54"/>
      <c r="C1228" s="59"/>
      <c r="D1228" s="59"/>
      <c r="E1228" s="59"/>
      <c r="F1228" s="59"/>
      <c r="G1228" s="59"/>
      <c r="H1228" s="59"/>
      <c r="I1228" s="59"/>
      <c r="J1228" s="59"/>
    </row>
    <row r="1229" spans="1:10" ht="12.75">
      <c r="A1229" s="54"/>
      <c r="B1229" s="54"/>
      <c r="C1229" s="59"/>
      <c r="D1229" s="59"/>
      <c r="E1229" s="59"/>
      <c r="F1229" s="59"/>
      <c r="G1229" s="59"/>
      <c r="H1229" s="59"/>
      <c r="I1229" s="59"/>
      <c r="J1229" s="59"/>
    </row>
    <row r="1230" spans="1:10" ht="12.75">
      <c r="A1230" s="54"/>
      <c r="B1230" s="54"/>
      <c r="C1230" s="59"/>
      <c r="D1230" s="59"/>
      <c r="E1230" s="59"/>
      <c r="F1230" s="59"/>
      <c r="G1230" s="59"/>
      <c r="H1230" s="59"/>
      <c r="I1230" s="59"/>
      <c r="J1230" s="59"/>
    </row>
    <row r="1231" spans="1:10" ht="12.75">
      <c r="A1231" s="54"/>
      <c r="B1231" s="54"/>
      <c r="C1231" s="59"/>
      <c r="D1231" s="59"/>
      <c r="E1231" s="59"/>
      <c r="F1231" s="59"/>
      <c r="G1231" s="59"/>
      <c r="H1231" s="59"/>
      <c r="I1231" s="59"/>
      <c r="J1231" s="59"/>
    </row>
    <row r="1232" spans="1:10" ht="12.75">
      <c r="A1232" s="54"/>
      <c r="B1232" s="54"/>
      <c r="C1232" s="59"/>
      <c r="D1232" s="59"/>
      <c r="E1232" s="59"/>
      <c r="F1232" s="59"/>
      <c r="G1232" s="59"/>
      <c r="H1232" s="59"/>
      <c r="I1232" s="59"/>
      <c r="J1232" s="59"/>
    </row>
    <row r="1233" spans="1:10" ht="12.75">
      <c r="A1233" s="54"/>
      <c r="B1233" s="54"/>
      <c r="C1233" s="59"/>
      <c r="D1233" s="59"/>
      <c r="E1233" s="59"/>
      <c r="F1233" s="59"/>
      <c r="G1233" s="59"/>
      <c r="H1233" s="59"/>
      <c r="I1233" s="59"/>
      <c r="J1233" s="59"/>
    </row>
    <row r="1234" spans="1:10" ht="12.75">
      <c r="A1234" s="54"/>
      <c r="B1234" s="54"/>
      <c r="C1234" s="59"/>
      <c r="D1234" s="59"/>
      <c r="E1234" s="59"/>
      <c r="F1234" s="59"/>
      <c r="G1234" s="59"/>
      <c r="H1234" s="59"/>
      <c r="I1234" s="59"/>
      <c r="J1234" s="59"/>
    </row>
    <row r="1235" spans="1:10" ht="12.75">
      <c r="A1235" s="54"/>
      <c r="B1235" s="54"/>
      <c r="C1235" s="59"/>
      <c r="D1235" s="59"/>
      <c r="E1235" s="59"/>
      <c r="F1235" s="59"/>
      <c r="G1235" s="59"/>
      <c r="H1235" s="59"/>
      <c r="I1235" s="59"/>
      <c r="J1235" s="59"/>
    </row>
    <row r="1236" spans="1:10" ht="12.75">
      <c r="A1236" s="54"/>
      <c r="B1236" s="54"/>
      <c r="C1236" s="59"/>
      <c r="D1236" s="59"/>
      <c r="E1236" s="59"/>
      <c r="F1236" s="59"/>
      <c r="G1236" s="59"/>
      <c r="H1236" s="59"/>
      <c r="I1236" s="59"/>
      <c r="J1236" s="59"/>
    </row>
    <row r="1237" spans="1:10" ht="12.75">
      <c r="A1237" s="54"/>
      <c r="B1237" s="54"/>
      <c r="C1237" s="59"/>
      <c r="D1237" s="59"/>
      <c r="E1237" s="59"/>
      <c r="F1237" s="59"/>
      <c r="G1237" s="59"/>
      <c r="H1237" s="59"/>
      <c r="I1237" s="59"/>
      <c r="J1237" s="59"/>
    </row>
    <row r="1238" spans="1:10" ht="12.75">
      <c r="A1238" s="54"/>
      <c r="B1238" s="54"/>
      <c r="C1238" s="59"/>
      <c r="D1238" s="59"/>
      <c r="E1238" s="59"/>
      <c r="F1238" s="59"/>
      <c r="G1238" s="59"/>
      <c r="H1238" s="59"/>
      <c r="I1238" s="59"/>
      <c r="J1238" s="59"/>
    </row>
    <row r="1239" spans="1:10" ht="12.75">
      <c r="A1239" s="54"/>
      <c r="B1239" s="54"/>
      <c r="C1239" s="59"/>
      <c r="D1239" s="59"/>
      <c r="E1239" s="59"/>
      <c r="F1239" s="59"/>
      <c r="G1239" s="59"/>
      <c r="H1239" s="59"/>
      <c r="I1239" s="59"/>
      <c r="J1239" s="59"/>
    </row>
    <row r="1240" spans="1:10" ht="12.75">
      <c r="A1240" s="54"/>
      <c r="B1240" s="54"/>
      <c r="C1240" s="59"/>
      <c r="D1240" s="59"/>
      <c r="E1240" s="59"/>
      <c r="F1240" s="59"/>
      <c r="G1240" s="59"/>
      <c r="H1240" s="59"/>
      <c r="I1240" s="59"/>
      <c r="J1240" s="59"/>
    </row>
    <row r="1241" spans="1:10" ht="12.75">
      <c r="A1241" s="54"/>
      <c r="B1241" s="54"/>
      <c r="C1241" s="59"/>
      <c r="D1241" s="59"/>
      <c r="E1241" s="59"/>
      <c r="F1241" s="59"/>
      <c r="G1241" s="59"/>
      <c r="H1241" s="59"/>
      <c r="I1241" s="59"/>
      <c r="J1241" s="59"/>
    </row>
    <row r="1242" spans="1:10" ht="12.75">
      <c r="A1242" s="54"/>
      <c r="B1242" s="54"/>
      <c r="C1242" s="59"/>
      <c r="D1242" s="59"/>
      <c r="E1242" s="59"/>
      <c r="F1242" s="59"/>
      <c r="G1242" s="59"/>
      <c r="H1242" s="59"/>
      <c r="I1242" s="59"/>
      <c r="J1242" s="59"/>
    </row>
    <row r="1243" spans="1:10" ht="12.75">
      <c r="A1243" s="54"/>
      <c r="B1243" s="54"/>
      <c r="C1243" s="59"/>
      <c r="D1243" s="59"/>
      <c r="E1243" s="59"/>
      <c r="F1243" s="59"/>
      <c r="G1243" s="59"/>
      <c r="H1243" s="59"/>
      <c r="I1243" s="59"/>
      <c r="J1243" s="59"/>
    </row>
    <row r="1244" spans="1:10" ht="12.75">
      <c r="A1244" s="54"/>
      <c r="B1244" s="54"/>
      <c r="C1244" s="59"/>
      <c r="D1244" s="59"/>
      <c r="E1244" s="59"/>
      <c r="F1244" s="59"/>
      <c r="G1244" s="59"/>
      <c r="H1244" s="59"/>
      <c r="I1244" s="59"/>
      <c r="J1244" s="59"/>
    </row>
    <row r="1245" spans="1:10" ht="12.75">
      <c r="A1245" s="54"/>
      <c r="B1245" s="54"/>
      <c r="C1245" s="59"/>
      <c r="D1245" s="59"/>
      <c r="E1245" s="59"/>
      <c r="F1245" s="59"/>
      <c r="G1245" s="59"/>
      <c r="H1245" s="59"/>
      <c r="I1245" s="59"/>
      <c r="J1245" s="59"/>
    </row>
    <row r="1246" spans="1:10" ht="12.75">
      <c r="A1246" s="54"/>
      <c r="B1246" s="54"/>
      <c r="C1246" s="59"/>
      <c r="D1246" s="59"/>
      <c r="E1246" s="59"/>
      <c r="F1246" s="59"/>
      <c r="G1246" s="59"/>
      <c r="H1246" s="59"/>
      <c r="I1246" s="59"/>
      <c r="J1246" s="59"/>
    </row>
    <row r="1247" spans="1:10" ht="12.75">
      <c r="A1247" s="54"/>
      <c r="B1247" s="54"/>
      <c r="C1247" s="59"/>
      <c r="D1247" s="59"/>
      <c r="E1247" s="59"/>
      <c r="F1247" s="59"/>
      <c r="G1247" s="59"/>
      <c r="H1247" s="59"/>
      <c r="I1247" s="59"/>
      <c r="J1247" s="59"/>
    </row>
    <row r="1248" spans="1:10" ht="12.75">
      <c r="A1248" s="54"/>
      <c r="B1248" s="54"/>
      <c r="C1248" s="59"/>
      <c r="D1248" s="59"/>
      <c r="E1248" s="59"/>
      <c r="F1248" s="59"/>
      <c r="G1248" s="59"/>
      <c r="H1248" s="59"/>
      <c r="I1248" s="59"/>
      <c r="J1248" s="59"/>
    </row>
    <row r="1249" spans="1:10" ht="12.75">
      <c r="A1249" s="54"/>
      <c r="B1249" s="54"/>
      <c r="C1249" s="59"/>
      <c r="D1249" s="59"/>
      <c r="E1249" s="59"/>
      <c r="F1249" s="59"/>
      <c r="G1249" s="59"/>
      <c r="H1249" s="59"/>
      <c r="I1249" s="59"/>
      <c r="J1249" s="59"/>
    </row>
    <row r="1250" spans="1:10" ht="12.75">
      <c r="A1250" s="54"/>
      <c r="B1250" s="54"/>
      <c r="C1250" s="59"/>
      <c r="D1250" s="59"/>
      <c r="E1250" s="59"/>
      <c r="F1250" s="59"/>
      <c r="G1250" s="59"/>
      <c r="H1250" s="59"/>
      <c r="I1250" s="59"/>
      <c r="J1250" s="59"/>
    </row>
    <row r="1251" spans="1:10" ht="12.75">
      <c r="A1251" s="54"/>
      <c r="B1251" s="54"/>
      <c r="C1251" s="59"/>
      <c r="D1251" s="59"/>
      <c r="E1251" s="59"/>
      <c r="F1251" s="59"/>
      <c r="G1251" s="59"/>
      <c r="H1251" s="59"/>
      <c r="I1251" s="59"/>
      <c r="J1251" s="59"/>
    </row>
    <row r="1252" spans="1:10" ht="12.75">
      <c r="A1252" s="54"/>
      <c r="B1252" s="54"/>
      <c r="C1252" s="59"/>
      <c r="D1252" s="59"/>
      <c r="E1252" s="59"/>
      <c r="F1252" s="59"/>
      <c r="G1252" s="59"/>
      <c r="H1252" s="59"/>
      <c r="I1252" s="59"/>
      <c r="J1252" s="59"/>
    </row>
    <row r="1253" spans="1:10" ht="12.75">
      <c r="A1253" s="54"/>
      <c r="B1253" s="54"/>
      <c r="C1253" s="59"/>
      <c r="D1253" s="59"/>
      <c r="E1253" s="59"/>
      <c r="F1253" s="59"/>
      <c r="G1253" s="59"/>
      <c r="H1253" s="59"/>
      <c r="I1253" s="59"/>
      <c r="J1253" s="59"/>
    </row>
    <row r="1254" spans="1:10" ht="12.75">
      <c r="A1254" s="54"/>
      <c r="B1254" s="54"/>
      <c r="C1254" s="59"/>
      <c r="D1254" s="59"/>
      <c r="E1254" s="59"/>
      <c r="F1254" s="59"/>
      <c r="G1254" s="59"/>
      <c r="H1254" s="59"/>
      <c r="I1254" s="59"/>
      <c r="J1254" s="59"/>
    </row>
    <row r="1255" spans="1:10" ht="12.75">
      <c r="A1255" s="54"/>
      <c r="B1255" s="54"/>
      <c r="C1255" s="59"/>
      <c r="D1255" s="59"/>
      <c r="E1255" s="59"/>
      <c r="F1255" s="59"/>
      <c r="G1255" s="59"/>
      <c r="H1255" s="59"/>
      <c r="I1255" s="59"/>
      <c r="J1255" s="59"/>
    </row>
    <row r="1256" spans="1:10" ht="12.75">
      <c r="A1256" s="54"/>
      <c r="B1256" s="54"/>
      <c r="C1256" s="59"/>
      <c r="D1256" s="59"/>
      <c r="E1256" s="59"/>
      <c r="F1256" s="59"/>
      <c r="G1256" s="59"/>
      <c r="H1256" s="59"/>
      <c r="I1256" s="59"/>
      <c r="J1256" s="59"/>
    </row>
    <row r="1257" spans="1:10" ht="12.75">
      <c r="A1257" s="54"/>
      <c r="B1257" s="54"/>
      <c r="C1257" s="59"/>
      <c r="D1257" s="59"/>
      <c r="E1257" s="59"/>
      <c r="F1257" s="59"/>
      <c r="G1257" s="59"/>
      <c r="H1257" s="59"/>
      <c r="I1257" s="59"/>
      <c r="J1257" s="59"/>
    </row>
    <row r="1258" spans="1:10" ht="12.75">
      <c r="A1258" s="54"/>
      <c r="B1258" s="54"/>
      <c r="C1258" s="59"/>
      <c r="D1258" s="59"/>
      <c r="E1258" s="59"/>
      <c r="F1258" s="59"/>
      <c r="G1258" s="59"/>
      <c r="H1258" s="59"/>
      <c r="I1258" s="59"/>
      <c r="J1258" s="59"/>
    </row>
    <row r="1259" spans="1:10" ht="12.75">
      <c r="A1259" s="54"/>
      <c r="B1259" s="54"/>
      <c r="C1259" s="59"/>
      <c r="D1259" s="59"/>
      <c r="E1259" s="59"/>
      <c r="F1259" s="59"/>
      <c r="G1259" s="59"/>
      <c r="H1259" s="59"/>
      <c r="I1259" s="59"/>
      <c r="J1259" s="59"/>
    </row>
    <row r="1260" spans="1:10" ht="12.75">
      <c r="A1260" s="54"/>
      <c r="B1260" s="54"/>
      <c r="C1260" s="59"/>
      <c r="D1260" s="59"/>
      <c r="E1260" s="59"/>
      <c r="F1260" s="59"/>
      <c r="G1260" s="59"/>
      <c r="H1260" s="59"/>
      <c r="I1260" s="59"/>
      <c r="J1260" s="59"/>
    </row>
    <row r="1261" spans="1:10" ht="12.75">
      <c r="A1261" s="54"/>
      <c r="B1261" s="54"/>
      <c r="C1261" s="59"/>
      <c r="D1261" s="59"/>
      <c r="E1261" s="59"/>
      <c r="F1261" s="59"/>
      <c r="G1261" s="59"/>
      <c r="H1261" s="59"/>
      <c r="I1261" s="59"/>
      <c r="J1261" s="59"/>
    </row>
    <row r="1262" spans="1:10" ht="12.75">
      <c r="A1262" s="54"/>
      <c r="B1262" s="54"/>
      <c r="C1262" s="59"/>
      <c r="D1262" s="59"/>
      <c r="E1262" s="59"/>
      <c r="F1262" s="59"/>
      <c r="G1262" s="59"/>
      <c r="H1262" s="59"/>
      <c r="I1262" s="59"/>
      <c r="J1262" s="59"/>
    </row>
    <row r="1263" spans="1:10" ht="12.75">
      <c r="A1263" s="54"/>
      <c r="B1263" s="54"/>
      <c r="C1263" s="59"/>
      <c r="D1263" s="59"/>
      <c r="E1263" s="59"/>
      <c r="F1263" s="59"/>
      <c r="G1263" s="59"/>
      <c r="H1263" s="59"/>
      <c r="I1263" s="59"/>
      <c r="J1263" s="59"/>
    </row>
    <row r="1264" spans="1:10" ht="12.75">
      <c r="A1264" s="54"/>
      <c r="B1264" s="54"/>
      <c r="C1264" s="59"/>
      <c r="D1264" s="59"/>
      <c r="E1264" s="59"/>
      <c r="F1264" s="59"/>
      <c r="G1264" s="59"/>
      <c r="H1264" s="59"/>
      <c r="I1264" s="59"/>
      <c r="J1264" s="59"/>
    </row>
    <row r="1265" spans="1:10" ht="12.75">
      <c r="A1265" s="54"/>
      <c r="B1265" s="54"/>
      <c r="C1265" s="59"/>
      <c r="D1265" s="59"/>
      <c r="E1265" s="59"/>
      <c r="F1265" s="59"/>
      <c r="G1265" s="59"/>
      <c r="H1265" s="59"/>
      <c r="I1265" s="59"/>
      <c r="J1265" s="59"/>
    </row>
    <row r="1266" spans="1:10" ht="12.75">
      <c r="A1266" s="54"/>
      <c r="B1266" s="54"/>
      <c r="C1266" s="59"/>
      <c r="D1266" s="59"/>
      <c r="E1266" s="59"/>
      <c r="F1266" s="59"/>
      <c r="G1266" s="59"/>
      <c r="H1266" s="59"/>
      <c r="I1266" s="59"/>
      <c r="J1266" s="59"/>
    </row>
    <row r="1267" spans="1:10" ht="12.75">
      <c r="A1267" s="54"/>
      <c r="B1267" s="54"/>
      <c r="C1267" s="59"/>
      <c r="D1267" s="59"/>
      <c r="E1267" s="59"/>
      <c r="F1267" s="59"/>
      <c r="G1267" s="59"/>
      <c r="H1267" s="59"/>
      <c r="I1267" s="59"/>
      <c r="J1267" s="59"/>
    </row>
    <row r="1268" spans="1:10" ht="12.75">
      <c r="A1268" s="54"/>
      <c r="B1268" s="54"/>
      <c r="C1268" s="59"/>
      <c r="D1268" s="59"/>
      <c r="E1268" s="59"/>
      <c r="F1268" s="59"/>
      <c r="G1268" s="59"/>
      <c r="H1268" s="59"/>
      <c r="I1268" s="59"/>
      <c r="J1268" s="59"/>
    </row>
    <row r="1269" spans="1:10" ht="12.75">
      <c r="A1269" s="54"/>
      <c r="B1269" s="54"/>
      <c r="C1269" s="59"/>
      <c r="D1269" s="59"/>
      <c r="E1269" s="59"/>
      <c r="F1269" s="59"/>
      <c r="G1269" s="59"/>
      <c r="H1269" s="59"/>
      <c r="I1269" s="59"/>
      <c r="J1269" s="59"/>
    </row>
    <row r="1270" spans="1:10" ht="12.75">
      <c r="A1270" s="54"/>
      <c r="B1270" s="54"/>
      <c r="C1270" s="59"/>
      <c r="D1270" s="59"/>
      <c r="E1270" s="59"/>
      <c r="F1270" s="59"/>
      <c r="G1270" s="59"/>
      <c r="H1270" s="59"/>
      <c r="I1270" s="59"/>
      <c r="J1270" s="59"/>
    </row>
    <row r="1271" spans="1:10" ht="12.75">
      <c r="A1271" s="59"/>
      <c r="B1271" s="59"/>
      <c r="C1271" s="59"/>
      <c r="D1271" s="59"/>
      <c r="E1271" s="59"/>
      <c r="F1271" s="59"/>
      <c r="G1271" s="59"/>
      <c r="H1271" s="59"/>
      <c r="I1271" s="59"/>
      <c r="J1271" s="59"/>
    </row>
    <row r="1272" spans="1:10" ht="12.75">
      <c r="A1272" s="59"/>
      <c r="B1272" s="59"/>
      <c r="C1272" s="59"/>
      <c r="D1272" s="59"/>
      <c r="E1272" s="59"/>
      <c r="F1272" s="59"/>
      <c r="G1272" s="59"/>
      <c r="H1272" s="59"/>
      <c r="I1272" s="59"/>
      <c r="J1272" s="59"/>
    </row>
    <row r="1273" spans="1:10" ht="12.75">
      <c r="A1273" s="59"/>
      <c r="B1273" s="59"/>
      <c r="C1273" s="59"/>
      <c r="D1273" s="59"/>
      <c r="E1273" s="59"/>
      <c r="F1273" s="59"/>
      <c r="G1273" s="59"/>
      <c r="H1273" s="59"/>
      <c r="I1273" s="59"/>
      <c r="J1273" s="59"/>
    </row>
    <row r="1274" spans="1:10" ht="12.75">
      <c r="A1274" s="59"/>
      <c r="B1274" s="59"/>
      <c r="C1274" s="59"/>
      <c r="D1274" s="59"/>
      <c r="E1274" s="59"/>
      <c r="F1274" s="59"/>
      <c r="G1274" s="59"/>
      <c r="H1274" s="59"/>
      <c r="I1274" s="59"/>
      <c r="J1274" s="59"/>
    </row>
    <row r="1275" spans="1:10" ht="12.75">
      <c r="A1275" s="59"/>
      <c r="B1275" s="59"/>
      <c r="C1275" s="59"/>
      <c r="D1275" s="59"/>
      <c r="E1275" s="59"/>
      <c r="F1275" s="59"/>
      <c r="G1275" s="59"/>
      <c r="H1275" s="59"/>
      <c r="I1275" s="59"/>
      <c r="J1275" s="59"/>
    </row>
    <row r="1276" spans="1:10" ht="12.75">
      <c r="A1276" s="59"/>
      <c r="B1276" s="59"/>
      <c r="C1276" s="59"/>
      <c r="D1276" s="59"/>
      <c r="E1276" s="59"/>
      <c r="F1276" s="59"/>
      <c r="G1276" s="59"/>
      <c r="H1276" s="59"/>
      <c r="I1276" s="59"/>
      <c r="J1276" s="59"/>
    </row>
    <row r="1277" spans="1:10" ht="12.75">
      <c r="A1277" s="59"/>
      <c r="B1277" s="59"/>
      <c r="C1277" s="59"/>
      <c r="D1277" s="59"/>
      <c r="E1277" s="59"/>
      <c r="F1277" s="59"/>
      <c r="G1277" s="59"/>
      <c r="H1277" s="59"/>
      <c r="I1277" s="59"/>
      <c r="J1277" s="59"/>
    </row>
    <row r="1278" spans="1:10" ht="12.75">
      <c r="A1278" s="59"/>
      <c r="B1278" s="59"/>
      <c r="C1278" s="59"/>
      <c r="D1278" s="59"/>
      <c r="E1278" s="59"/>
      <c r="F1278" s="59"/>
      <c r="G1278" s="59"/>
      <c r="H1278" s="59"/>
      <c r="I1278" s="59"/>
      <c r="J1278" s="59"/>
    </row>
    <row r="1279" spans="1:10" ht="12.75">
      <c r="A1279" s="59"/>
      <c r="B1279" s="59"/>
      <c r="C1279" s="59"/>
      <c r="D1279" s="59"/>
      <c r="E1279" s="59"/>
      <c r="F1279" s="59"/>
      <c r="G1279" s="59"/>
      <c r="H1279" s="59"/>
      <c r="I1279" s="59"/>
      <c r="J1279" s="59"/>
    </row>
    <row r="1280" spans="1:10" ht="12.75">
      <c r="A1280" s="59"/>
      <c r="B1280" s="59"/>
      <c r="C1280" s="59"/>
      <c r="D1280" s="59"/>
      <c r="E1280" s="59"/>
      <c r="F1280" s="59"/>
      <c r="G1280" s="59"/>
      <c r="H1280" s="59"/>
      <c r="I1280" s="59"/>
      <c r="J1280" s="59"/>
    </row>
    <row r="1281" spans="1:10" ht="12.75">
      <c r="A1281" s="59"/>
      <c r="B1281" s="59"/>
      <c r="C1281" s="59"/>
      <c r="D1281" s="59"/>
      <c r="E1281" s="59"/>
      <c r="F1281" s="59"/>
      <c r="G1281" s="59"/>
      <c r="H1281" s="59"/>
      <c r="I1281" s="59"/>
      <c r="J1281" s="59"/>
    </row>
    <row r="1282" spans="1:10" ht="12.75">
      <c r="A1282" s="59"/>
      <c r="B1282" s="59"/>
      <c r="C1282" s="59"/>
      <c r="D1282" s="59"/>
      <c r="E1282" s="59"/>
      <c r="F1282" s="59"/>
      <c r="G1282" s="59"/>
      <c r="H1282" s="59"/>
      <c r="I1282" s="59"/>
      <c r="J1282" s="59"/>
    </row>
    <row r="1283" spans="1:10" ht="12.75">
      <c r="A1283" s="59"/>
      <c r="B1283" s="59"/>
      <c r="C1283" s="59"/>
      <c r="D1283" s="59"/>
      <c r="E1283" s="59"/>
      <c r="F1283" s="59"/>
      <c r="G1283" s="59"/>
      <c r="H1283" s="59"/>
      <c r="I1283" s="59"/>
      <c r="J1283" s="59"/>
    </row>
    <row r="1284" spans="1:10" ht="12.75">
      <c r="A1284" s="59"/>
      <c r="B1284" s="59"/>
      <c r="C1284" s="59"/>
      <c r="D1284" s="59"/>
      <c r="E1284" s="59"/>
      <c r="F1284" s="59"/>
      <c r="G1284" s="59"/>
      <c r="H1284" s="59"/>
      <c r="I1284" s="59"/>
      <c r="J1284" s="59"/>
    </row>
    <row r="1285" spans="1:10" ht="12.75">
      <c r="A1285" s="59"/>
      <c r="B1285" s="59"/>
      <c r="C1285" s="59"/>
      <c r="D1285" s="59"/>
      <c r="E1285" s="59"/>
      <c r="F1285" s="59"/>
      <c r="G1285" s="59"/>
      <c r="H1285" s="59"/>
      <c r="I1285" s="59"/>
      <c r="J1285" s="59"/>
    </row>
    <row r="1286" spans="1:10" ht="12.75">
      <c r="A1286" s="59"/>
      <c r="B1286" s="59"/>
      <c r="C1286" s="59"/>
      <c r="D1286" s="59"/>
      <c r="E1286" s="59"/>
      <c r="F1286" s="59"/>
      <c r="G1286" s="59"/>
      <c r="H1286" s="59"/>
      <c r="I1286" s="59"/>
      <c r="J1286" s="59"/>
    </row>
    <row r="1287" spans="1:10" ht="12.75">
      <c r="A1287" s="59"/>
      <c r="B1287" s="59"/>
      <c r="C1287" s="59"/>
      <c r="D1287" s="59"/>
      <c r="E1287" s="59"/>
      <c r="F1287" s="59"/>
      <c r="G1287" s="59"/>
      <c r="H1287" s="59"/>
      <c r="I1287" s="59"/>
      <c r="J1287" s="59"/>
    </row>
    <row r="1288" spans="1:10" ht="12.75">
      <c r="A1288" s="59"/>
      <c r="B1288" s="59"/>
      <c r="C1288" s="59"/>
      <c r="D1288" s="59"/>
      <c r="E1288" s="59"/>
      <c r="F1288" s="59"/>
      <c r="G1288" s="59"/>
      <c r="H1288" s="59"/>
      <c r="I1288" s="59"/>
      <c r="J1288" s="59"/>
    </row>
    <row r="1289" spans="1:10" ht="12.75">
      <c r="A1289" s="59"/>
      <c r="B1289" s="59"/>
      <c r="C1289" s="59"/>
      <c r="D1289" s="59"/>
      <c r="E1289" s="59"/>
      <c r="F1289" s="59"/>
      <c r="G1289" s="59"/>
      <c r="H1289" s="59"/>
      <c r="I1289" s="59"/>
      <c r="J1289" s="59"/>
    </row>
    <row r="1290" spans="1:10" ht="12.75">
      <c r="A1290" s="59"/>
      <c r="B1290" s="59"/>
      <c r="C1290" s="59"/>
      <c r="D1290" s="59"/>
      <c r="E1290" s="59"/>
      <c r="F1290" s="59"/>
      <c r="G1290" s="59"/>
      <c r="H1290" s="59"/>
      <c r="I1290" s="59"/>
      <c r="J1290" s="59"/>
    </row>
    <row r="1291" spans="1:10" ht="12.75">
      <c r="A1291" s="59"/>
      <c r="B1291" s="59"/>
      <c r="C1291" s="59"/>
      <c r="D1291" s="59"/>
      <c r="E1291" s="59"/>
      <c r="F1291" s="59"/>
      <c r="G1291" s="59"/>
      <c r="H1291" s="59"/>
      <c r="I1291" s="59"/>
      <c r="J1291" s="59"/>
    </row>
    <row r="1292" spans="1:10" ht="12.75">
      <c r="A1292" s="59"/>
      <c r="B1292" s="59"/>
      <c r="C1292" s="59"/>
      <c r="D1292" s="59"/>
      <c r="E1292" s="59"/>
      <c r="F1292" s="59"/>
      <c r="G1292" s="59"/>
      <c r="H1292" s="59"/>
      <c r="I1292" s="59"/>
      <c r="J1292" s="59"/>
    </row>
    <row r="1293" spans="1:10" ht="12.75">
      <c r="A1293" s="59"/>
      <c r="B1293" s="59"/>
      <c r="C1293" s="59"/>
      <c r="D1293" s="59"/>
      <c r="E1293" s="59"/>
      <c r="F1293" s="59"/>
      <c r="G1293" s="59"/>
      <c r="H1293" s="59"/>
      <c r="I1293" s="59"/>
      <c r="J1293" s="59"/>
    </row>
    <row r="1294" spans="1:10" ht="12.75">
      <c r="A1294" s="59"/>
      <c r="B1294" s="59"/>
      <c r="C1294" s="59"/>
      <c r="D1294" s="59"/>
      <c r="E1294" s="59"/>
      <c r="F1294" s="59"/>
      <c r="G1294" s="59"/>
      <c r="H1294" s="59"/>
      <c r="I1294" s="59"/>
      <c r="J1294" s="59"/>
    </row>
    <row r="1295" spans="1:10" ht="12.75">
      <c r="A1295" s="59"/>
      <c r="B1295" s="59"/>
      <c r="C1295" s="59"/>
      <c r="D1295" s="59"/>
      <c r="E1295" s="59"/>
      <c r="F1295" s="59"/>
      <c r="G1295" s="59"/>
      <c r="H1295" s="59"/>
      <c r="I1295" s="59"/>
      <c r="J1295" s="59"/>
    </row>
    <row r="1296" spans="1:10" ht="12.75">
      <c r="A1296" s="59"/>
      <c r="B1296" s="59"/>
      <c r="C1296" s="59"/>
      <c r="D1296" s="59"/>
      <c r="E1296" s="59"/>
      <c r="F1296" s="59"/>
      <c r="G1296" s="59"/>
      <c r="H1296" s="59"/>
      <c r="I1296" s="59"/>
      <c r="J1296" s="59"/>
    </row>
    <row r="1297" spans="1:10" ht="12.75">
      <c r="A1297" s="59"/>
      <c r="B1297" s="59"/>
      <c r="C1297" s="59"/>
      <c r="D1297" s="59"/>
      <c r="E1297" s="59"/>
      <c r="F1297" s="59"/>
      <c r="G1297" s="59"/>
      <c r="H1297" s="59"/>
      <c r="I1297" s="59"/>
      <c r="J1297" s="59"/>
    </row>
    <row r="1298" spans="1:10" ht="12.75">
      <c r="A1298" s="59"/>
      <c r="B1298" s="59"/>
      <c r="C1298" s="59"/>
      <c r="D1298" s="59"/>
      <c r="E1298" s="59"/>
      <c r="F1298" s="59"/>
      <c r="G1298" s="59"/>
      <c r="H1298" s="59"/>
      <c r="I1298" s="59"/>
      <c r="J1298" s="59"/>
    </row>
    <row r="1299" spans="1:10" ht="12.75">
      <c r="A1299" s="59"/>
      <c r="B1299" s="59"/>
      <c r="C1299" s="59"/>
      <c r="D1299" s="59"/>
      <c r="E1299" s="59"/>
      <c r="F1299" s="59"/>
      <c r="G1299" s="59"/>
      <c r="H1299" s="59"/>
      <c r="I1299" s="59"/>
      <c r="J1299" s="59"/>
    </row>
    <row r="1300" spans="1:10" ht="12.75">
      <c r="A1300" s="59"/>
      <c r="B1300" s="59"/>
      <c r="C1300" s="59"/>
      <c r="D1300" s="59"/>
      <c r="E1300" s="59"/>
      <c r="F1300" s="59"/>
      <c r="G1300" s="59"/>
      <c r="H1300" s="59"/>
      <c r="I1300" s="59"/>
      <c r="J1300" s="59"/>
    </row>
    <row r="1301" spans="1:10" ht="12.75">
      <c r="A1301" s="59"/>
      <c r="B1301" s="59"/>
      <c r="C1301" s="59"/>
      <c r="D1301" s="59"/>
      <c r="E1301" s="59"/>
      <c r="F1301" s="59"/>
      <c r="G1301" s="59"/>
      <c r="H1301" s="59"/>
      <c r="I1301" s="59"/>
      <c r="J1301" s="59"/>
    </row>
    <row r="1302" spans="1:10" ht="12.75">
      <c r="A1302" s="59"/>
      <c r="B1302" s="59"/>
      <c r="C1302" s="59"/>
      <c r="D1302" s="59"/>
      <c r="E1302" s="59"/>
      <c r="F1302" s="59"/>
      <c r="G1302" s="59"/>
      <c r="H1302" s="59"/>
      <c r="I1302" s="59"/>
      <c r="J1302" s="59"/>
    </row>
    <row r="1303" spans="1:10" ht="12.75">
      <c r="A1303" s="59"/>
      <c r="B1303" s="59"/>
      <c r="C1303" s="59"/>
      <c r="D1303" s="59"/>
      <c r="E1303" s="59"/>
      <c r="F1303" s="59"/>
      <c r="G1303" s="59"/>
      <c r="H1303" s="59"/>
      <c r="I1303" s="59"/>
      <c r="J1303" s="59"/>
    </row>
    <row r="1304" spans="1:10" ht="12.75">
      <c r="A1304" s="59"/>
      <c r="B1304" s="59"/>
      <c r="C1304" s="59"/>
      <c r="D1304" s="59"/>
      <c r="E1304" s="59"/>
      <c r="F1304" s="59"/>
      <c r="G1304" s="59"/>
      <c r="H1304" s="59"/>
      <c r="I1304" s="59"/>
      <c r="J1304" s="59"/>
    </row>
    <row r="1305" spans="1:10" ht="12.75">
      <c r="A1305" s="59"/>
      <c r="B1305" s="59"/>
      <c r="C1305" s="59"/>
      <c r="D1305" s="59"/>
      <c r="E1305" s="59"/>
      <c r="F1305" s="59"/>
      <c r="G1305" s="59"/>
      <c r="H1305" s="59"/>
      <c r="I1305" s="59"/>
      <c r="J1305" s="59"/>
    </row>
    <row r="1306" spans="1:10" ht="12.75">
      <c r="A1306" s="59"/>
      <c r="B1306" s="59"/>
      <c r="C1306" s="59"/>
      <c r="D1306" s="59"/>
      <c r="E1306" s="59"/>
      <c r="F1306" s="59"/>
      <c r="G1306" s="59"/>
      <c r="H1306" s="59"/>
      <c r="I1306" s="59"/>
      <c r="J1306" s="59"/>
    </row>
    <row r="1307" spans="1:10" ht="12.75">
      <c r="A1307" s="59"/>
      <c r="B1307" s="59"/>
      <c r="C1307" s="59"/>
      <c r="D1307" s="59"/>
      <c r="E1307" s="59"/>
      <c r="F1307" s="59"/>
      <c r="G1307" s="59"/>
      <c r="H1307" s="59"/>
      <c r="I1307" s="59"/>
      <c r="J1307" s="59"/>
    </row>
    <row r="1308" spans="1:10" ht="12.75">
      <c r="A1308" s="59"/>
      <c r="B1308" s="59"/>
      <c r="C1308" s="59"/>
      <c r="D1308" s="59"/>
      <c r="E1308" s="59"/>
      <c r="F1308" s="59"/>
      <c r="G1308" s="59"/>
      <c r="H1308" s="59"/>
      <c r="I1308" s="59"/>
      <c r="J1308" s="59"/>
    </row>
    <row r="1309" spans="1:10" ht="12.75">
      <c r="A1309" s="59"/>
      <c r="B1309" s="59"/>
      <c r="C1309" s="59"/>
      <c r="D1309" s="59"/>
      <c r="E1309" s="59"/>
      <c r="F1309" s="59"/>
      <c r="G1309" s="59"/>
      <c r="H1309" s="59"/>
      <c r="I1309" s="59"/>
      <c r="J1309" s="59"/>
    </row>
    <row r="1310" spans="1:10" ht="12.75">
      <c r="A1310" s="59"/>
      <c r="B1310" s="59"/>
      <c r="C1310" s="59"/>
      <c r="D1310" s="59"/>
      <c r="E1310" s="59"/>
      <c r="F1310" s="59"/>
      <c r="G1310" s="59"/>
      <c r="H1310" s="59"/>
      <c r="I1310" s="59"/>
      <c r="J1310" s="59"/>
    </row>
    <row r="1311" spans="1:10" ht="12.75">
      <c r="A1311" s="59"/>
      <c r="B1311" s="59"/>
      <c r="C1311" s="59"/>
      <c r="D1311" s="59"/>
      <c r="E1311" s="59"/>
      <c r="F1311" s="59"/>
      <c r="G1311" s="59"/>
      <c r="H1311" s="59"/>
      <c r="I1311" s="59"/>
      <c r="J1311" s="59"/>
    </row>
  </sheetData>
  <mergeCells count="2">
    <mergeCell ref="L311:L320"/>
    <mergeCell ref="O311:O320"/>
  </mergeCells>
  <printOptions/>
  <pageMargins left="1" right="0" top="0.75" bottom="0" header="0.5" footer="0.5"/>
  <pageSetup horizontalDpi="360" verticalDpi="360" orientation="portrait" paperSize="9" r:id="rId2"/>
  <rowBreaks count="6" manualBreakCount="6">
    <brk id="60" max="255" man="1"/>
    <brk id="122" max="255" man="1"/>
    <brk id="182" max="255" man="1"/>
    <brk id="243" max="255" man="1"/>
    <brk id="304" max="255" man="1"/>
    <brk id="3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T.H.HIN HOME TECH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T.H.HIN HOME TECH S/B</dc:creator>
  <cp:keywords/>
  <dc:description/>
  <cp:lastModifiedBy>user</cp:lastModifiedBy>
  <cp:lastPrinted>2007-02-28T06:55:59Z</cp:lastPrinted>
  <dcterms:created xsi:type="dcterms:W3CDTF">1999-10-29T01:53:44Z</dcterms:created>
  <dcterms:modified xsi:type="dcterms:W3CDTF">2007-02-28T06:58:41Z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1875179732</vt:i4>
  </property>
  <property fmtid="{D5CDD505-2E9C-101B-9397-08002B2CF9AE}" pid="3" name="_EmailSubject">
    <vt:lpwstr>quarterly announcement</vt:lpwstr>
  </property>
  <property fmtid="{D5CDD505-2E9C-101B-9397-08002B2CF9AE}" pid="4" name="_AuthorEmail">
    <vt:lpwstr>tglim@aemulti.com.my</vt:lpwstr>
  </property>
  <property fmtid="{D5CDD505-2E9C-101B-9397-08002B2CF9AE}" pid="5" name="_AuthorEmailDisplayName">
    <vt:lpwstr>tglim</vt:lpwstr>
  </property>
</Properties>
</file>